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695" yWindow="-210" windowWidth="19440" windowHeight="11025"/>
  </bookViews>
  <sheets>
    <sheet name="Deckblatt" sheetId="11" r:id="rId1"/>
    <sheet name="Inhalt" sheetId="7" r:id="rId2"/>
    <sheet name="Vorbemerkungen" sheetId="13" r:id="rId3"/>
    <sheet name="Grafiken 2021" sheetId="28" r:id="rId4"/>
    <sheet name="1" sheetId="14" r:id="rId5"/>
    <sheet name="2" sheetId="15" r:id="rId6"/>
    <sheet name="Methodik" sheetId="29" r:id="rId7"/>
    <sheet name="Glossar" sheetId="31" r:id="rId8"/>
    <sheet name="Mehr zum Thema" sheetId="32" r:id="rId9"/>
    <sheet name="Qualitätsbericht" sheetId="33" r:id="rId10"/>
    <sheet name="Hilfsblatt" sheetId="24" state="hidden" r:id="rId11"/>
  </sheets>
  <definedNames>
    <definedName name="_GoBack" localSheetId="1">Inhalt!$A$1</definedName>
    <definedName name="_xlnm.Print_Titles" localSheetId="4">'1'!$A:$C,'1'!$1:$5</definedName>
    <definedName name="_xlnm.Print_Titles" localSheetId="5">'2'!$1:$5</definedName>
    <definedName name="OLE_LINK1" localSheetId="1">Inhalt!#REF!</definedName>
  </definedNames>
  <calcPr calcId="162913"/>
</workbook>
</file>

<file path=xl/calcChain.xml><?xml version="1.0" encoding="utf-8"?>
<calcChain xmlns="http://schemas.openxmlformats.org/spreadsheetml/2006/main">
  <c r="F14" i="24" l="1"/>
  <c r="F15" i="24"/>
  <c r="F16" i="24"/>
  <c r="F13" i="24"/>
  <c r="B14" i="24"/>
  <c r="B15" i="24"/>
  <c r="B16" i="24"/>
  <c r="B13" i="24"/>
  <c r="F9" i="24"/>
  <c r="F6" i="24"/>
  <c r="F7" i="24"/>
  <c r="F8" i="24"/>
  <c r="F5" i="24"/>
  <c r="B9" i="24"/>
  <c r="B5" i="24"/>
  <c r="G7" i="24" l="1"/>
  <c r="B6" i="24"/>
  <c r="B7" i="24"/>
  <c r="B8" i="24"/>
  <c r="G6" i="24" l="1"/>
  <c r="G5" i="24"/>
  <c r="G8" i="24"/>
  <c r="G9" i="24" l="1"/>
  <c r="C8" i="24" l="1"/>
  <c r="C7" i="24"/>
  <c r="C6" i="24"/>
  <c r="C5" i="24"/>
  <c r="C9" i="24" l="1"/>
  <c r="A8" i="15" l="1"/>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7" i="15"/>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6" i="14"/>
</calcChain>
</file>

<file path=xl/sharedStrings.xml><?xml version="1.0" encoding="utf-8"?>
<sst xmlns="http://schemas.openxmlformats.org/spreadsheetml/2006/main" count="308" uniqueCount="127">
  <si>
    <t>.</t>
  </si>
  <si>
    <t>x</t>
  </si>
  <si>
    <t>Insgesamt</t>
  </si>
  <si>
    <t>Statistische Berichte</t>
  </si>
  <si>
    <t>Herausgabe:</t>
  </si>
  <si>
    <t>Inhaltsverzeichnis</t>
  </si>
  <si>
    <t>Vorbemerkungen</t>
  </si>
  <si>
    <t>Davon</t>
  </si>
  <si>
    <t>Seite</t>
  </si>
  <si>
    <t>Grafiken</t>
  </si>
  <si>
    <t>Merkmal</t>
  </si>
  <si>
    <t>ME</t>
  </si>
  <si>
    <t>Anzahl</t>
  </si>
  <si>
    <t>1 000 h</t>
  </si>
  <si>
    <t>Geleistete Arbeitsstunden</t>
  </si>
  <si>
    <t>h</t>
  </si>
  <si>
    <t>1 000 EUR</t>
  </si>
  <si>
    <t>EUR</t>
  </si>
  <si>
    <t>-</t>
  </si>
  <si>
    <t>Monat</t>
  </si>
  <si>
    <t>Gasversorgung</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</si>
  <si>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</si>
  <si>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</si>
  <si>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</si>
  <si>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</si>
  <si>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</si>
  <si>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</si>
  <si>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</si>
  <si>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</si>
  <si>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</si>
  <si>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</si>
  <si>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</si>
  <si>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</si>
  <si>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</si>
  <si>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 xml:space="preserve">Monatsdurchschnitt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</si>
  <si>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</si>
  <si>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</si>
  <si>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</si>
  <si>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</si>
  <si>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</si>
  <si>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</si>
  <si>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</si>
  <si>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</si>
  <si>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</si>
  <si>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</si>
  <si>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</si>
  <si>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</si>
  <si>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</si>
  <si>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Elektrizitäts­
versorgung</t>
  </si>
  <si>
    <t>Gas-
versorgung</t>
  </si>
  <si>
    <t>Wärme- und
Kälteversorgung</t>
  </si>
  <si>
    <t>Wasser-
versorgung</t>
  </si>
  <si>
    <t>[rot]</t>
  </si>
  <si>
    <t>Tabelle 1</t>
  </si>
  <si>
    <t>Tabelle 2</t>
  </si>
  <si>
    <t>Lfd.
Nr.</t>
  </si>
  <si>
    <t xml:space="preserve">   Elektrizitätsversorgung</t>
  </si>
  <si>
    <t xml:space="preserve">   Gasversorgung</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</si>
  <si>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</si>
  <si>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</si>
  <si>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</si>
  <si>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</si>
  <si>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</si>
  <si>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</si>
  <si>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</si>
  <si>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</si>
  <si>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</si>
  <si>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</si>
  <si>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</si>
  <si>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Bruttoentgeltsumme</t>
  </si>
  <si>
    <t>Methodik</t>
  </si>
  <si>
    <t>Glossar</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</si>
  <si>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</si>
  <si>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</si>
  <si>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</si>
  <si>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</si>
  <si>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</si>
  <si>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</si>
  <si>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</si>
  <si>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</si>
  <si>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</si>
  <si>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</si>
  <si>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</si>
  <si>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</si>
  <si>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Telefon: 0385 588-56795</t>
  </si>
  <si>
    <t xml:space="preserve">Arbeitsstunden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</si>
  <si>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</si>
  <si>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</si>
  <si>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t>©  Statistisches Amt Mecklenburg-Vorpommern, Schwerin, 2022</t>
  </si>
  <si>
    <t>Die Ergebnisse des Monatsberichts bei Betrieben der Energie- und Wasserversorgung werden durch das Statistische Amt 
Mecklenburg-Vorpommern jährlich für das jeweils zurückliegenden Erhebungsjahr mit endgültigen Monatsdaten veröffent-
licht.</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</si>
  <si>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</si>
  <si>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Hilfsblatt für die Grafiken</t>
  </si>
  <si>
    <t>WZ</t>
  </si>
  <si>
    <t>Anteil in %</t>
  </si>
  <si>
    <t>Zusammen</t>
  </si>
  <si>
    <t>Stunden</t>
  </si>
  <si>
    <t>Personen</t>
  </si>
  <si>
    <t>Berichtsjahr:</t>
  </si>
  <si>
    <t>1. Betriebe der Energie- und Wasserversorgung</t>
  </si>
  <si>
    <t>2. Tätige Personen in den Betrieben der Energie- und Wasserversorgung</t>
  </si>
  <si>
    <t>3. Geleistete Arbeitsstunden je tätiger Person in den Betrieben der Energie- und Wasserversorgung</t>
  </si>
  <si>
    <t xml:space="preserve">4. Bruttoentgeltsumme je tätiger Person in den Betrieben der Energie- und Wasserversorgung </t>
  </si>
  <si>
    <t>5. Tätige Personen und Bruttoentgeltsumme je tätiger Person in den Betrieben der Energie- und Wasserversorgung im Zeitvergleich</t>
  </si>
  <si>
    <t>Elektrizitäts-
versorgung</t>
  </si>
  <si>
    <t>Wärme- und
Kälte-
versorgung</t>
  </si>
  <si>
    <t>Elek-
trizitäts-
versorgung</t>
  </si>
  <si>
    <t>Bruttoentgelt-
summe je tätiger Person</t>
  </si>
  <si>
    <t>2021</t>
  </si>
  <si>
    <t>E413 2021 00</t>
  </si>
  <si>
    <t>2. Tätige Personen in den Betrieben der Energie- und Wasserversorgung 2021 
      nach hauptbeteiligten Wirtschaftszweigen</t>
  </si>
  <si>
    <t>3. Geleistete Arbeitsstunden je tätiger Person in den Betrieben der Energie- und Wasser-
      versorgung 2021 nach hauptbeteiligten Wirtschaftszweigen</t>
  </si>
  <si>
    <t>Tätige Personen, geleistete Arbeitsstunden und Bruttoentgelte in den Betrieben der Energie- und
   Wasserversorgung 2021 nach hauptbeteiligten Wirtschaftszweigen</t>
  </si>
  <si>
    <t>Bruttoentgeltsumme
   je tätiger Person</t>
  </si>
  <si>
    <t xml:space="preserve">   Wärme- und Kälte-
      versorgung </t>
  </si>
  <si>
    <t>Tätige Personen, geleistete Arbeitsstunden und Bruttoentgelte in den Betrieben der
Energie- und Wasserversorgung 2021 nach hauptbeteiligten Wirtschaftszweigen</t>
  </si>
  <si>
    <t>2021 nach hauptbeteiligten Wirtschaftszweigen</t>
  </si>
  <si>
    <t>Frau Gesa Buchholz:     (Energiestatistiken)</t>
  </si>
  <si>
    <t>Herr Sören Meyer: (Umweltstatistiken)</t>
  </si>
  <si>
    <t>1. Betriebe der Energie- und Wasserversorgung 2020 nach hauptbeteiligten Wirtschaftszweigen</t>
  </si>
  <si>
    <t>5. Tätige Personen und Bruttoentgeltsumme je tätiger Person in den Betrieben der Energie- und
      Wasserversorgung im Zeitvergleich</t>
  </si>
  <si>
    <t>Geleistete Arbeits-
   stunden je tätiger
   Person</t>
  </si>
  <si>
    <r>
      <t xml:space="preserve">Bruttoentgelte in </t>
    </r>
    <r>
      <rPr>
        <b/>
        <sz val="8.5"/>
        <rFont val="Calibri"/>
        <family val="2"/>
        <scheme val="minor"/>
      </rPr>
      <t>EUR</t>
    </r>
  </si>
  <si>
    <t>Aktuelle Bundesergebnisse werden durch das Statistische Bundesamt veröffentlicht. Unter www.destatis.de/genesis/ 
4 Wirtschaftsbereiche/43 Energie- und Wasserversorgung können Bundesergebnisse dieser Statistik abgerufen werden.</t>
  </si>
  <si>
    <t>4. Bruttoentgeltsumme je tätiger Person in den Betrieben der Energie- und Wasserversorgung 2021
      nach hauptbeteiligten Wirtschaftszweigen</t>
  </si>
  <si>
    <t>Tätige Personen, geleistete Arbeitsstunden und Bruttoentgelte in den Betrieben der Energie- und
   Wasserversorgung im Zeitvergleich</t>
  </si>
  <si>
    <t>Tätige Personen, geleistete Arbeitsstunden und Bruttoentgelte
in den Betrieben der Energie- und Wasserversorgung im Zeitvergleich</t>
  </si>
  <si>
    <t>31.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</si>
</sst>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 ##0"/>
    <numFmt numFmtId="170" formatCode="0.0"/>
  </numFmts>
  <fonts count="44"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sz val="21"/>
      <name val="Calibri"/>
      <family val="2"/>
      <scheme val="minor"/>
    </font>
    <font>
      <b/>
      <sz val="21"/>
      <name val="Calibri"/>
      <family val="2"/>
      <scheme val="minor"/>
    </font>
    <font>
      <sz val="7"/>
      <color theme="1"/>
      <name val="Calibri"/>
      <family val="2"/>
      <scheme val="minor"/>
    </font>
    <font>
      <i/>
      <sz val="9"/>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b/>
      <sz val="8.5"/>
      <color theme="1"/>
      <name val="Calibri"/>
      <family val="2"/>
      <scheme val="minor"/>
    </font>
    <font>
      <sz val="8.5"/>
      <color theme="1"/>
      <name val="Calibri"/>
      <family val="2"/>
      <scheme val="minor"/>
    </font>
    <font>
      <sz val="8.5"/>
      <color rgb="FF0000FF"/>
      <name val="Calibri"/>
      <family val="2"/>
      <scheme val="minor"/>
    </font>
    <font>
      <b/>
      <sz val="8.5"/>
      <color rgb="FF0070C0"/>
      <name val="Calibri"/>
      <family val="2"/>
      <scheme val="minor"/>
    </font>
    <font>
      <sz val="10"/>
      <name val="Arial"/>
      <family val="2"/>
    </font>
    <font>
      <sz val="10"/>
      <name val="Times New Roman"/>
      <family val="1"/>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1">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xf numFmtId="0" fontId="1" fillId="0" borderId="0"/>
    <xf numFmtId="0" fontId="41" fillId="0" borderId="0"/>
  </cellStyleXfs>
  <cellXfs count="160">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26" fillId="0" borderId="0" xfId="0" applyFont="1" applyAlignment="1">
      <alignment horizontal="lef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8" fillId="0" borderId="0" xfId="0" applyFont="1" applyAlignment="1">
      <alignment vertical="center" wrapText="1"/>
    </xf>
    <xf numFmtId="0" fontId="18" fillId="0" borderId="0" xfId="0" applyFont="1" applyAlignment="1">
      <alignment vertical="top"/>
    </xf>
    <xf numFmtId="0" fontId="18" fillId="0" borderId="0" xfId="0" applyFont="1" applyAlignment="1">
      <alignment wrapText="1"/>
    </xf>
    <xf numFmtId="0" fontId="18" fillId="0" borderId="0" xfId="0" applyFont="1" applyAlignment="1">
      <alignment horizontal="right" vertical="center" wrapText="1"/>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7" fillId="0" borderId="1" xfId="0" applyFont="1" applyBorder="1" applyAlignment="1">
      <alignment horizontal="center" vertical="center"/>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166" fontId="27" fillId="0" borderId="0" xfId="0" applyNumberFormat="1" applyFont="1" applyAlignment="1" applyProtection="1">
      <alignment horizontal="right"/>
    </xf>
    <xf numFmtId="0" fontId="25" fillId="0" borderId="0" xfId="0" applyFont="1"/>
    <xf numFmtId="0" fontId="8" fillId="0" borderId="0" xfId="0" applyFont="1"/>
    <xf numFmtId="0" fontId="8" fillId="0" borderId="0" xfId="0" applyFont="1" applyAlignment="1">
      <alignment vertical="center" wrapText="1"/>
    </xf>
    <xf numFmtId="0" fontId="28"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8" fillId="0" borderId="0" xfId="0" applyFont="1" applyAlignment="1">
      <alignment horizontal="left" vertical="center"/>
    </xf>
    <xf numFmtId="0" fontId="19" fillId="0" borderId="0" xfId="0" applyFont="1" applyAlignment="1">
      <alignment horizontal="left" vertical="center"/>
    </xf>
    <xf numFmtId="0" fontId="6" fillId="0" borderId="0" xfId="0" applyFont="1" applyAlignment="1">
      <alignment vertical="center" wrapText="1"/>
    </xf>
    <xf numFmtId="0" fontId="31" fillId="0" borderId="0" xfId="0" applyFont="1"/>
    <xf numFmtId="0" fontId="31" fillId="0" borderId="0" xfId="0" applyNumberFormat="1" applyFont="1"/>
    <xf numFmtId="0" fontId="31" fillId="0" borderId="4" xfId="0" applyFont="1" applyBorder="1" applyAlignment="1">
      <alignment horizontal="left" wrapText="1"/>
    </xf>
    <xf numFmtId="0" fontId="31" fillId="0" borderId="5" xfId="0" applyFont="1" applyBorder="1" applyAlignment="1">
      <alignment horizontal="center" wrapText="1"/>
    </xf>
    <xf numFmtId="0" fontId="30" fillId="0" borderId="4" xfId="0" applyFont="1" applyBorder="1" applyAlignment="1">
      <alignment horizontal="left" wrapText="1"/>
    </xf>
    <xf numFmtId="0" fontId="30" fillId="0" borderId="4" xfId="0" applyFont="1" applyBorder="1" applyAlignment="1">
      <alignment horizontal="center" wrapText="1"/>
    </xf>
    <xf numFmtId="0" fontId="31" fillId="0" borderId="4" xfId="0" applyFont="1" applyBorder="1" applyAlignment="1">
      <alignment horizontal="center" wrapText="1"/>
    </xf>
    <xf numFmtId="0" fontId="31" fillId="0" borderId="0" xfId="0" applyFont="1" applyBorder="1"/>
    <xf numFmtId="0" fontId="31" fillId="0" borderId="0" xfId="0" applyFont="1" applyBorder="1" applyAlignment="1">
      <alignment wrapText="1"/>
    </xf>
    <xf numFmtId="164" fontId="31" fillId="0" borderId="0" xfId="0" applyNumberFormat="1" applyFont="1" applyBorder="1"/>
    <xf numFmtId="0" fontId="27" fillId="0" borderId="0" xfId="0" applyNumberFormat="1" applyFont="1"/>
    <xf numFmtId="0" fontId="27" fillId="0" borderId="0" xfId="0" applyFont="1"/>
    <xf numFmtId="167" fontId="31" fillId="0" borderId="0" xfId="0" applyNumberFormat="1" applyFont="1" applyAlignment="1">
      <alignment horizontal="right"/>
    </xf>
    <xf numFmtId="167" fontId="30" fillId="0" borderId="0" xfId="0" applyNumberFormat="1" applyFont="1" applyAlignment="1">
      <alignment horizontal="right"/>
    </xf>
    <xf numFmtId="0" fontId="31" fillId="0" borderId="5" xfId="0" applyFont="1" applyBorder="1" applyAlignment="1">
      <alignment horizontal="left" wrapText="1"/>
    </xf>
    <xf numFmtId="165" fontId="32" fillId="0" borderId="0" xfId="0" applyNumberFormat="1" applyFont="1" applyAlignment="1">
      <alignment horizontal="right"/>
    </xf>
    <xf numFmtId="0" fontId="30" fillId="0" borderId="0" xfId="0" applyFont="1"/>
    <xf numFmtId="168" fontId="30" fillId="0" borderId="0" xfId="0" applyNumberFormat="1" applyFont="1" applyAlignment="1">
      <alignment horizontal="right"/>
    </xf>
    <xf numFmtId="0" fontId="9" fillId="0" borderId="0" xfId="0" applyFont="1"/>
    <xf numFmtId="0" fontId="9" fillId="0" borderId="0" xfId="7" applyFont="1" applyAlignment="1">
      <alignment wrapText="1"/>
    </xf>
    <xf numFmtId="0" fontId="36" fillId="0" borderId="0" xfId="7" applyFont="1" applyAlignment="1">
      <alignment wrapText="1"/>
    </xf>
    <xf numFmtId="0" fontId="36" fillId="0" borderId="0" xfId="7" applyFont="1" applyAlignment="1">
      <alignment vertical="top" wrapText="1"/>
    </xf>
    <xf numFmtId="0" fontId="6" fillId="0" borderId="0" xfId="0" applyFont="1" applyAlignment="1">
      <alignment vertical="center"/>
    </xf>
    <xf numFmtId="0" fontId="37" fillId="0" borderId="0" xfId="0" applyFont="1"/>
    <xf numFmtId="0" fontId="38" fillId="0" borderId="0" xfId="0" applyFont="1"/>
    <xf numFmtId="0" fontId="32" fillId="0" borderId="0" xfId="0" applyFont="1"/>
    <xf numFmtId="0" fontId="38" fillId="0" borderId="0" xfId="0" applyFont="1" applyAlignment="1">
      <alignment vertical="top"/>
    </xf>
    <xf numFmtId="0" fontId="38" fillId="0" borderId="0" xfId="0" applyFont="1" applyAlignment="1">
      <alignment horizontal="center" vertical="center"/>
    </xf>
    <xf numFmtId="0" fontId="38" fillId="0" borderId="0" xfId="0" applyFont="1" applyAlignment="1">
      <alignment horizontal="center"/>
    </xf>
    <xf numFmtId="169" fontId="38" fillId="0" borderId="0" xfId="0" applyNumberFormat="1" applyFont="1" applyFill="1"/>
    <xf numFmtId="170" fontId="31" fillId="0" borderId="0" xfId="0" applyNumberFormat="1" applyFont="1"/>
    <xf numFmtId="170" fontId="39" fillId="0" borderId="0" xfId="0" applyNumberFormat="1" applyFont="1"/>
    <xf numFmtId="0" fontId="31" fillId="0" borderId="0" xfId="0" applyFont="1" applyFill="1"/>
    <xf numFmtId="170" fontId="38" fillId="0" borderId="0" xfId="0" applyNumberFormat="1" applyFont="1"/>
    <xf numFmtId="0" fontId="40" fillId="0" borderId="0" xfId="0" applyFont="1" applyAlignment="1">
      <alignment horizontal="right"/>
    </xf>
    <xf numFmtId="170" fontId="38" fillId="0" borderId="0" xfId="0" applyNumberFormat="1" applyFont="1" applyFill="1"/>
    <xf numFmtId="0" fontId="37" fillId="0" borderId="0" xfId="0" applyFont="1" applyAlignment="1">
      <alignment horizontal="left" vertical="top"/>
    </xf>
    <xf numFmtId="3" fontId="38" fillId="0" borderId="0" xfId="0" applyNumberFormat="1" applyFont="1"/>
    <xf numFmtId="0" fontId="38" fillId="0" borderId="0" xfId="0" applyFont="1" applyAlignment="1">
      <alignment horizontal="center" vertical="top"/>
    </xf>
    <xf numFmtId="0" fontId="31" fillId="0" borderId="0" xfId="0" applyFont="1" applyAlignment="1">
      <alignment wrapText="1"/>
    </xf>
    <xf numFmtId="0" fontId="31" fillId="0" borderId="0" xfId="0" applyFont="1" applyFill="1" applyAlignment="1">
      <alignment wrapText="1"/>
    </xf>
    <xf numFmtId="0" fontId="38" fillId="0" borderId="0" xfId="0" applyFont="1" applyAlignment="1">
      <alignment horizontal="center" vertical="center" wrapText="1"/>
    </xf>
    <xf numFmtId="0" fontId="32" fillId="0" borderId="0" xfId="0" applyFont="1" applyAlignment="1">
      <alignment horizontal="center" vertical="top"/>
    </xf>
    <xf numFmtId="3" fontId="32" fillId="0" borderId="0" xfId="0" applyNumberFormat="1" applyFont="1"/>
    <xf numFmtId="168" fontId="31" fillId="0" borderId="0" xfId="0" applyNumberFormat="1" applyFont="1" applyAlignment="1">
      <alignment horizontal="right"/>
    </xf>
    <xf numFmtId="0" fontId="31" fillId="0" borderId="0" xfId="0" applyFont="1" applyFill="1"/>
    <xf numFmtId="169" fontId="42" fillId="0" borderId="0" xfId="10" applyNumberFormat="1" applyFont="1" applyFill="1" applyAlignment="1">
      <alignment horizontal="right" vertical="center" wrapText="1"/>
    </xf>
    <xf numFmtId="167" fontId="31" fillId="0" borderId="0" xfId="0" applyNumberFormat="1" applyFont="1" applyAlignment="1">
      <alignment horizontal="right"/>
    </xf>
    <xf numFmtId="0" fontId="31" fillId="0" borderId="0" xfId="0" applyFont="1" applyFill="1"/>
    <xf numFmtId="1" fontId="31" fillId="0" borderId="0" xfId="0" applyNumberFormat="1" applyFont="1"/>
    <xf numFmtId="0" fontId="6" fillId="0" borderId="0" xfId="7" applyFont="1" applyAlignment="1">
      <alignment horizontal="left" vertical="center"/>
    </xf>
    <xf numFmtId="0" fontId="9" fillId="0" borderId="0" xfId="7" applyFont="1" applyAlignment="1">
      <alignment horizontal="left" wrapText="1"/>
    </xf>
    <xf numFmtId="0" fontId="36" fillId="0" borderId="0" xfId="0" applyFont="1"/>
    <xf numFmtId="0" fontId="36" fillId="0" borderId="0" xfId="7" applyFont="1"/>
    <xf numFmtId="0" fontId="29" fillId="0" borderId="0" xfId="7" applyFont="1" applyAlignment="1">
      <alignment horizontal="left" vertical="center"/>
    </xf>
    <xf numFmtId="0" fontId="19" fillId="0" borderId="0" xfId="5" applyFont="1" applyAlignment="1">
      <alignment horizontal="right"/>
    </xf>
    <xf numFmtId="0" fontId="43" fillId="0" borderId="8" xfId="5" applyFont="1" applyBorder="1" applyAlignment="1">
      <alignment horizontal="left" wrapText="1"/>
    </xf>
    <xf numFmtId="0" fontId="15" fillId="0" borderId="8" xfId="5" applyFont="1" applyBorder="1" applyAlignment="1">
      <alignment horizontal="center" vertical="center" wrapText="1"/>
    </xf>
    <xf numFmtId="0" fontId="21" fillId="0" borderId="9" xfId="3" applyFont="1" applyBorder="1" applyAlignment="1">
      <alignment horizontal="left" vertical="center" wrapText="1"/>
    </xf>
    <xf numFmtId="0" fontId="22"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4" fillId="0" borderId="0" xfId="3" applyFont="1" applyAlignment="1">
      <alignment vertical="center" wrapText="1"/>
    </xf>
    <xf numFmtId="0" fontId="24" fillId="0" borderId="0" xfId="3" applyFont="1" applyAlignment="1">
      <alignment vertical="center"/>
    </xf>
    <xf numFmtId="49" fontId="23" fillId="0" borderId="0" xfId="5" quotePrefix="1" applyNumberFormat="1" applyFont="1" applyAlignment="1">
      <alignment horizontal="left"/>
    </xf>
    <xf numFmtId="49" fontId="23"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4" fillId="0" borderId="0" xfId="3" applyFont="1" applyAlignment="1">
      <alignment horizontal="left" vertical="center" wrapText="1"/>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19" fillId="0" borderId="7" xfId="5" applyFont="1" applyBorder="1" applyAlignment="1">
      <alignment horizontal="center" vertical="center"/>
    </xf>
    <xf numFmtId="0" fontId="20" fillId="0" borderId="6" xfId="5" applyFont="1" applyBorder="1" applyAlignment="1">
      <alignment horizontal="right"/>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8" fillId="0" borderId="0" xfId="0" applyFont="1" applyAlignment="1">
      <alignment horizontal="left" vertical="center" wrapText="1"/>
    </xf>
    <xf numFmtId="0" fontId="29" fillId="0" borderId="0" xfId="0" applyFont="1" applyAlignment="1">
      <alignment horizontal="left" vertical="center"/>
    </xf>
    <xf numFmtId="0" fontId="18" fillId="0" borderId="0" xfId="0" applyFont="1" applyAlignment="1">
      <alignment horizontal="left" vertical="center"/>
    </xf>
    <xf numFmtId="0" fontId="31" fillId="0" borderId="2"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31" fillId="0" borderId="1" xfId="0" applyNumberFormat="1" applyFont="1" applyBorder="1" applyAlignment="1">
      <alignment horizontal="center" wrapText="1"/>
    </xf>
    <xf numFmtId="0" fontId="31" fillId="0" borderId="1" xfId="0" applyNumberFormat="1" applyFont="1" applyBorder="1" applyAlignment="1">
      <alignment horizontal="center"/>
    </xf>
    <xf numFmtId="0" fontId="31" fillId="0" borderId="2"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0" xfId="0" applyNumberFormat="1" applyFont="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0" xfId="0" applyFont="1" applyBorder="1" applyAlignment="1">
      <alignment horizontal="center" vertical="center" wrapText="1"/>
    </xf>
    <xf numFmtId="0" fontId="9" fillId="0" borderId="0" xfId="7" applyFont="1" applyAlignment="1">
      <alignment horizontal="left" wrapText="1"/>
    </xf>
    <xf numFmtId="0" fontId="36" fillId="0" borderId="0" xfId="7" applyFont="1" applyAlignment="1">
      <alignment horizontal="left" vertical="top" wrapText="1"/>
    </xf>
    <xf numFmtId="0" fontId="35" fillId="0" borderId="0" xfId="1" applyFont="1" applyAlignment="1">
      <alignment horizontal="left"/>
    </xf>
    <xf numFmtId="0" fontId="9" fillId="0" borderId="0" xfId="7" applyFont="1" applyAlignment="1">
      <alignment horizontal="left"/>
    </xf>
    <xf numFmtId="0" fontId="36" fillId="0" borderId="0" xfId="7" applyFont="1" applyAlignment="1">
      <alignment horizontal="left" wrapText="1"/>
    </xf>
    <xf numFmtId="0" fontId="35" fillId="0" borderId="0" xfId="1" applyFont="1" applyAlignment="1">
      <alignment horizontal="left" wrapText="1"/>
    </xf>
    <xf numFmtId="0" fontId="36" fillId="0" borderId="0" xfId="0" applyFont="1" applyAlignment="1">
      <alignment horizontal="left" wrapText="1"/>
    </xf>
    <xf numFmtId="0" fontId="6" fillId="0" borderId="0" xfId="7" applyFont="1" applyAlignment="1">
      <alignment horizontal="left" vertical="center"/>
    </xf>
    <xf numFmtId="0" fontId="9"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37" fillId="0" borderId="0" xfId="0" applyFont="1" applyAlignment="1">
      <alignment horizontal="center" vertical="top" wrapText="1"/>
    </xf>
    <xf numFmtId="0" fontId="37" fillId="0" borderId="0" xfId="0" applyFont="1" applyAlignment="1">
      <alignment horizontal="left" vertical="top" wrapText="1"/>
    </xf>
  </cellXfs>
  <cellStyles count="11">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 name="Standard 4 2" xfId="10"/>
    <cellStyle name="Standard 4 3" xfId="9"/>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1462-442B-9277-DDA5AE7F42CD}"/>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1462-442B-9277-DDA5AE7F42CD}"/>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1462-442B-9277-DDA5AE7F42CD}"/>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1462-442B-9277-DDA5AE7F42CD}"/>
              </c:ext>
            </c:extLst>
          </c:dPt>
          <c:dLbls>
            <c:dLbl>
              <c:idx val="0"/>
              <c:layout>
                <c:manualLayout>
                  <c:x val="-2.9166502624671915E-2"/>
                  <c:y val="-0.21090734309317535"/>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979166666666664"/>
                      <c:h val="0.18033590481386194"/>
                    </c:manualLayout>
                  </c15:layout>
                </c:ext>
                <c:ext xmlns:c16="http://schemas.microsoft.com/office/drawing/2014/chart" uri="{C3380CC4-5D6E-409C-BE32-E72D297353CC}">
                  <c16:uniqueId val="{00000001-1462-442B-9277-DDA5AE7F42CD}"/>
                </c:ext>
              </c:extLst>
            </c:dLbl>
            <c:dLbl>
              <c:idx val="1"/>
              <c:layout>
                <c:manualLayout>
                  <c:x val="6.6666666666666569E-2"/>
                  <c:y val="-2.1264630886875052E-4"/>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8149999999999997"/>
                      <c:h val="0.13017275508299123"/>
                    </c:manualLayout>
                  </c15:layout>
                </c:ext>
                <c:ext xmlns:c16="http://schemas.microsoft.com/office/drawing/2014/chart" uri="{C3380CC4-5D6E-409C-BE32-E72D297353CC}">
                  <c16:uniqueId val="{00000003-1462-442B-9277-DDA5AE7F42CD}"/>
                </c:ext>
              </c:extLst>
            </c:dLbl>
            <c:dLbl>
              <c:idx val="2"/>
              <c:layout>
                <c:manualLayout>
                  <c:x val="-8.3330052493438313E-3"/>
                  <c:y val="-3.113607722153355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0131266404199469"/>
                      <c:h val="0.19860974362948691"/>
                    </c:manualLayout>
                  </c15:layout>
                </c:ext>
                <c:ext xmlns:c16="http://schemas.microsoft.com/office/drawing/2014/chart" uri="{C3380CC4-5D6E-409C-BE32-E72D297353CC}">
                  <c16:uniqueId val="{00000005-1462-442B-9277-DDA5AE7F42CD}"/>
                </c:ext>
              </c:extLst>
            </c:dLbl>
            <c:dLbl>
              <c:idx val="3"/>
              <c:layout>
                <c:manualLayout>
                  <c:x val="-5.6250000000000001E-2"/>
                  <c:y val="5.7756569988314022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389599737532809"/>
                      <c:h val="0.19461833041724108"/>
                    </c:manualLayout>
                  </c15:layout>
                </c:ext>
                <c:ext xmlns:c16="http://schemas.microsoft.com/office/drawing/2014/chart" uri="{C3380CC4-5D6E-409C-BE32-E72D297353CC}">
                  <c16:uniqueId val="{00000007-1462-442B-9277-DDA5AE7F42CD}"/>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Hilfsblatt!$C$5:$C$8</c:f>
              <c:numCache>
                <c:formatCode>0.0</c:formatCode>
                <c:ptCount val="4"/>
                <c:pt idx="0">
                  <c:v>51.219512195121951</c:v>
                </c:pt>
                <c:pt idx="1">
                  <c:v>9.7560975609756095</c:v>
                </c:pt>
                <c:pt idx="2">
                  <c:v>15.853658536585366</c:v>
                </c:pt>
                <c:pt idx="3">
                  <c:v>25.609756097560975</c:v>
                </c:pt>
              </c:numCache>
            </c:numRef>
          </c:val>
          <c:extLst>
            <c:ext xmlns:c16="http://schemas.microsoft.com/office/drawing/2014/chart" uri="{C3380CC4-5D6E-409C-BE32-E72D297353CC}">
              <c16:uniqueId val="{00000008-1462-442B-9277-DDA5AE7F42CD}"/>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9DB3-4816-B017-38A4BEB7F1E7}"/>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9DB3-4816-B017-38A4BEB7F1E7}"/>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9DB3-4816-B017-38A4BEB7F1E7}"/>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9DB3-4816-B017-38A4BEB7F1E7}"/>
              </c:ext>
            </c:extLst>
          </c:dPt>
          <c:dLbls>
            <c:dLbl>
              <c:idx val="0"/>
              <c:layout>
                <c:manualLayout>
                  <c:x val="-1.6666338582677166E-2"/>
                  <c:y val="-0.30787711410326057"/>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145833333333328"/>
                      <c:h val="0.18033590481386194"/>
                    </c:manualLayout>
                  </c15:layout>
                </c:ext>
                <c:ext xmlns:c16="http://schemas.microsoft.com/office/drawing/2014/chart" uri="{C3380CC4-5D6E-409C-BE32-E72D297353CC}">
                  <c16:uniqueId val="{00000001-9DB3-4816-B017-38A4BEB7F1E7}"/>
                </c:ext>
              </c:extLst>
            </c:dLbl>
            <c:dLbl>
              <c:idx val="1"/>
              <c:layout>
                <c:manualLayout>
                  <c:x val="0.24374999999999999"/>
                  <c:y val="5.7969216297182567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1066666666666665"/>
                      <c:h val="0.13017275508299123"/>
                    </c:manualLayout>
                  </c15:layout>
                </c:ext>
                <c:ext xmlns:c16="http://schemas.microsoft.com/office/drawing/2014/chart" uri="{C3380CC4-5D6E-409C-BE32-E72D297353CC}">
                  <c16:uniqueId val="{00000003-9DB3-4816-B017-38A4BEB7F1E7}"/>
                </c:ext>
              </c:extLst>
            </c:dLbl>
            <c:dLbl>
              <c:idx val="2"/>
              <c:layout>
                <c:manualLayout>
                  <c:x val="-8.3330052493438313E-3"/>
                  <c:y val="-3.5984565772037812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4297933070866138"/>
                      <c:h val="0.19860974362948691"/>
                    </c:manualLayout>
                  </c15:layout>
                </c:ext>
                <c:ext xmlns:c16="http://schemas.microsoft.com/office/drawing/2014/chart" uri="{C3380CC4-5D6E-409C-BE32-E72D297353CC}">
                  <c16:uniqueId val="{00000005-9DB3-4816-B017-38A4BEB7F1E7}"/>
                </c:ext>
              </c:extLst>
            </c:dLbl>
            <c:dLbl>
              <c:idx val="3"/>
              <c:layout>
                <c:manualLayout>
                  <c:x val="-6.6666994750656183E-2"/>
                  <c:y val="7.9574386694831162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806266404199474"/>
                      <c:h val="0.21886077316976238"/>
                    </c:manualLayout>
                  </c15:layout>
                </c:ext>
                <c:ext xmlns:c16="http://schemas.microsoft.com/office/drawing/2014/chart" uri="{C3380CC4-5D6E-409C-BE32-E72D297353CC}">
                  <c16:uniqueId val="{00000007-9DB3-4816-B017-38A4BEB7F1E7}"/>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Hilfsblatt!$G$5:$G$8</c:f>
              <c:numCache>
                <c:formatCode>0.0</c:formatCode>
                <c:ptCount val="4"/>
                <c:pt idx="0">
                  <c:v>59.213631259459376</c:v>
                </c:pt>
                <c:pt idx="1">
                  <c:v>1.7429654824482887</c:v>
                </c:pt>
                <c:pt idx="2">
                  <c:v>13.359480527934643</c:v>
                </c:pt>
                <c:pt idx="3">
                  <c:v>25.68229531140658</c:v>
                </c:pt>
              </c:numCache>
            </c:numRef>
          </c:val>
          <c:extLst>
            <c:ext xmlns:c16="http://schemas.microsoft.com/office/drawing/2014/chart" uri="{C3380CC4-5D6E-409C-BE32-E72D297353CC}">
              <c16:uniqueId val="{00000008-9DB3-4816-B017-38A4BEB7F1E7}"/>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Hilfsblatt!$B$13:$B$16</c:f>
              <c:numCache>
                <c:formatCode>#,##0</c:formatCode>
                <c:ptCount val="4"/>
                <c:pt idx="0">
                  <c:v>1585.3304933351701</c:v>
                </c:pt>
                <c:pt idx="1">
                  <c:v>1560.5135387488299</c:v>
                </c:pt>
                <c:pt idx="2">
                  <c:v>1496.3357290778399</c:v>
                </c:pt>
                <c:pt idx="3">
                  <c:v>1556.50022178569</c:v>
                </c:pt>
              </c:numCache>
            </c:numRef>
          </c:val>
          <c:extLst>
            <c:ext xmlns:c16="http://schemas.microsoft.com/office/drawing/2014/chart" uri="{C3380CC4-5D6E-409C-BE32-E72D297353CC}">
              <c16:uniqueId val="{00000000-F824-4421-92B2-3F714834B9AC}"/>
            </c:ext>
          </c:extLst>
        </c:ser>
        <c:dLbls>
          <c:dLblPos val="outEnd"/>
          <c:showLegendKey val="0"/>
          <c:showVal val="1"/>
          <c:showCatName val="0"/>
          <c:showSerName val="0"/>
          <c:showPercent val="0"/>
          <c:showBubbleSize val="0"/>
        </c:dLbls>
        <c:gapWidth val="100"/>
        <c:overlap val="-27"/>
        <c:axId val="136254208"/>
        <c:axId val="136256896"/>
      </c:barChart>
      <c:catAx>
        <c:axId val="1362542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256896"/>
        <c:crosses val="autoZero"/>
        <c:auto val="1"/>
        <c:lblAlgn val="ctr"/>
        <c:lblOffset val="100"/>
        <c:noMultiLvlLbl val="0"/>
      </c:catAx>
      <c:valAx>
        <c:axId val="136256896"/>
        <c:scaling>
          <c:orientation val="minMax"/>
          <c:max val="2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Stunden</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254208"/>
        <c:crosses val="autoZero"/>
        <c:crossBetween val="between"/>
        <c:majorUnit val="5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Hilfsblatt!$F$13:$F$16</c:f>
              <c:numCache>
                <c:formatCode>#,##0</c:formatCode>
                <c:ptCount val="4"/>
                <c:pt idx="0">
                  <c:v>53361.989006458702</c:v>
                </c:pt>
                <c:pt idx="1">
                  <c:v>59898.076563958901</c:v>
                </c:pt>
                <c:pt idx="2">
                  <c:v>52147.789012059897</c:v>
                </c:pt>
                <c:pt idx="3">
                  <c:v>46297.085736011701</c:v>
                </c:pt>
              </c:numCache>
            </c:numRef>
          </c:val>
          <c:extLst>
            <c:ext xmlns:c16="http://schemas.microsoft.com/office/drawing/2014/chart" uri="{C3380CC4-5D6E-409C-BE32-E72D297353CC}">
              <c16:uniqueId val="{00000000-EA40-4F99-927C-72FF8C6D32B9}"/>
            </c:ext>
          </c:extLst>
        </c:ser>
        <c:dLbls>
          <c:dLblPos val="outEnd"/>
          <c:showLegendKey val="0"/>
          <c:showVal val="1"/>
          <c:showCatName val="0"/>
          <c:showSerName val="0"/>
          <c:showPercent val="0"/>
          <c:showBubbleSize val="0"/>
        </c:dLbls>
        <c:gapWidth val="100"/>
        <c:overlap val="-27"/>
        <c:axId val="136306688"/>
        <c:axId val="136309376"/>
      </c:barChart>
      <c:catAx>
        <c:axId val="13630668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309376"/>
        <c:crosses val="autoZero"/>
        <c:auto val="1"/>
        <c:lblAlgn val="ctr"/>
        <c:lblOffset val="100"/>
        <c:noMultiLvlLbl val="0"/>
      </c:catAx>
      <c:valAx>
        <c:axId val="136309376"/>
        <c:scaling>
          <c:orientation val="minMax"/>
          <c:max val="60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EUR</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306688"/>
        <c:crosses val="autoZero"/>
        <c:crossBetween val="between"/>
        <c:majorUnit val="10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139309882477377E-2"/>
          <c:y val="0.17043482928718365"/>
          <c:w val="0.89381542208472409"/>
          <c:h val="0.65373994853085438"/>
        </c:manualLayout>
      </c:layout>
      <c:lineChart>
        <c:grouping val="standard"/>
        <c:varyColors val="0"/>
        <c:ser>
          <c:idx val="0"/>
          <c:order val="0"/>
          <c:tx>
            <c:strRef>
              <c:f>Hilfsblatt!$B$21</c:f>
              <c:strCache>
                <c:ptCount val="1"/>
                <c:pt idx="0">
                  <c:v>EUR</c:v>
                </c:pt>
              </c:strCache>
            </c:strRef>
          </c:tx>
          <c:spPr>
            <a:ln w="12700" cap="rnd">
              <a:solidFill>
                <a:srgbClr val="289B38"/>
              </a:solidFill>
              <a:round/>
            </a:ln>
            <a:effectLst/>
          </c:spPr>
          <c:marker>
            <c:symbol val="none"/>
          </c:marker>
          <c:cat>
            <c:numRef>
              <c:f>Hilfsblatt!$A$22:$A$52</c:f>
              <c:numCache>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Cache>
            </c:numRef>
          </c:cat>
          <c:val>
            <c:numRef>
              <c:f>Hilfsblatt!$B$22:$B$52</c:f>
              <c:numCache>
                <c:formatCode>#,##0</c:formatCode>
                <c:ptCount val="31"/>
                <c:pt idx="0">
                  <c:v>12133</c:v>
                </c:pt>
                <c:pt idx="1">
                  <c:v>19221</c:v>
                </c:pt>
                <c:pt idx="2">
                  <c:v>22491</c:v>
                </c:pt>
                <c:pt idx="3">
                  <c:v>24454</c:v>
                </c:pt>
                <c:pt idx="4">
                  <c:v>26000</c:v>
                </c:pt>
                <c:pt idx="5">
                  <c:v>26759</c:v>
                </c:pt>
                <c:pt idx="6">
                  <c:v>27807</c:v>
                </c:pt>
                <c:pt idx="7">
                  <c:v>28965</c:v>
                </c:pt>
                <c:pt idx="8">
                  <c:v>28742</c:v>
                </c:pt>
                <c:pt idx="9">
                  <c:v>29422</c:v>
                </c:pt>
                <c:pt idx="10">
                  <c:v>30470</c:v>
                </c:pt>
                <c:pt idx="11">
                  <c:v>31435</c:v>
                </c:pt>
                <c:pt idx="12">
                  <c:v>32533</c:v>
                </c:pt>
                <c:pt idx="13">
                  <c:v>32988</c:v>
                </c:pt>
                <c:pt idx="14">
                  <c:v>33150</c:v>
                </c:pt>
                <c:pt idx="15">
                  <c:v>34028</c:v>
                </c:pt>
                <c:pt idx="16">
                  <c:v>34818</c:v>
                </c:pt>
                <c:pt idx="17">
                  <c:v>36232</c:v>
                </c:pt>
                <c:pt idx="18">
                  <c:v>37316</c:v>
                </c:pt>
                <c:pt idx="19">
                  <c:v>38922</c:v>
                </c:pt>
                <c:pt idx="20">
                  <c:v>40491</c:v>
                </c:pt>
                <c:pt idx="21">
                  <c:v>41245</c:v>
                </c:pt>
                <c:pt idx="22">
                  <c:v>43447.723812393291</c:v>
                </c:pt>
                <c:pt idx="23">
                  <c:v>44913.236511172559</c:v>
                </c:pt>
                <c:pt idx="24">
                  <c:v>45849.471864133251</c:v>
                </c:pt>
                <c:pt idx="25">
                  <c:v>46161.7639318</c:v>
                </c:pt>
                <c:pt idx="26">
                  <c:v>47081.937916069</c:v>
                </c:pt>
                <c:pt idx="27">
                  <c:v>48199.105277256895</c:v>
                </c:pt>
                <c:pt idx="28">
                  <c:v>49491.831382859891</c:v>
                </c:pt>
                <c:pt idx="29">
                  <c:v>50441.516878850103</c:v>
                </c:pt>
                <c:pt idx="30">
                  <c:v>51498.402200270197</c:v>
                </c:pt>
              </c:numCache>
            </c:numRef>
          </c:val>
          <c:smooth val="0"/>
          <c:extLst>
            <c:ext xmlns:c16="http://schemas.microsoft.com/office/drawing/2014/chart" uri="{C3380CC4-5D6E-409C-BE32-E72D297353CC}">
              <c16:uniqueId val="{00000000-EC56-45BA-B8FF-F361FF81ABE1}"/>
            </c:ext>
          </c:extLst>
        </c:ser>
        <c:dLbls>
          <c:showLegendKey val="0"/>
          <c:showVal val="0"/>
          <c:showCatName val="0"/>
          <c:showSerName val="0"/>
          <c:showPercent val="0"/>
          <c:showBubbleSize val="0"/>
        </c:dLbls>
        <c:marker val="1"/>
        <c:smooth val="0"/>
        <c:axId val="136390912"/>
        <c:axId val="136392704"/>
      </c:lineChart>
      <c:lineChart>
        <c:grouping val="standard"/>
        <c:varyColors val="0"/>
        <c:ser>
          <c:idx val="1"/>
          <c:order val="1"/>
          <c:tx>
            <c:strRef>
              <c:f>Hilfsblatt!$C$21</c:f>
              <c:strCache>
                <c:ptCount val="1"/>
                <c:pt idx="0">
                  <c:v>Personen</c:v>
                </c:pt>
              </c:strCache>
            </c:strRef>
          </c:tx>
          <c:spPr>
            <a:ln w="12700" cap="rnd">
              <a:solidFill>
                <a:srgbClr val="F2B700"/>
              </a:solidFill>
              <a:round/>
            </a:ln>
            <a:effectLst/>
          </c:spPr>
          <c:marker>
            <c:symbol val="none"/>
          </c:marker>
          <c:cat>
            <c:numRef>
              <c:f>Hilfsblatt!$A$22:$A$52</c:f>
              <c:numCache>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Cache>
            </c:numRef>
          </c:cat>
          <c:val>
            <c:numRef>
              <c:f>Hilfsblatt!$C$22:$C$52</c:f>
              <c:numCache>
                <c:formatCode>#,##0</c:formatCode>
                <c:ptCount val="31"/>
                <c:pt idx="0">
                  <c:v>14565</c:v>
                </c:pt>
                <c:pt idx="1">
                  <c:v>10433</c:v>
                </c:pt>
                <c:pt idx="2">
                  <c:v>8076</c:v>
                </c:pt>
                <c:pt idx="3">
                  <c:v>7804</c:v>
                </c:pt>
                <c:pt idx="4">
                  <c:v>7288</c:v>
                </c:pt>
                <c:pt idx="5">
                  <c:v>6943</c:v>
                </c:pt>
                <c:pt idx="6">
                  <c:v>6995</c:v>
                </c:pt>
                <c:pt idx="7">
                  <c:v>7044</c:v>
                </c:pt>
                <c:pt idx="8">
                  <c:v>6474</c:v>
                </c:pt>
                <c:pt idx="9">
                  <c:v>5899</c:v>
                </c:pt>
                <c:pt idx="10">
                  <c:v>5677</c:v>
                </c:pt>
                <c:pt idx="11">
                  <c:v>5577</c:v>
                </c:pt>
                <c:pt idx="12">
                  <c:v>5551</c:v>
                </c:pt>
                <c:pt idx="13">
                  <c:v>5337</c:v>
                </c:pt>
                <c:pt idx="14">
                  <c:v>5211</c:v>
                </c:pt>
                <c:pt idx="15">
                  <c:v>4998</c:v>
                </c:pt>
                <c:pt idx="16">
                  <c:v>4892</c:v>
                </c:pt>
                <c:pt idx="17">
                  <c:v>4816</c:v>
                </c:pt>
                <c:pt idx="18">
                  <c:v>4760</c:v>
                </c:pt>
                <c:pt idx="19">
                  <c:v>4677</c:v>
                </c:pt>
                <c:pt idx="20">
                  <c:v>4829</c:v>
                </c:pt>
                <c:pt idx="21">
                  <c:v>4882</c:v>
                </c:pt>
                <c:pt idx="22">
                  <c:v>4978.5</c:v>
                </c:pt>
                <c:pt idx="23">
                  <c:v>4954.083333333333</c:v>
                </c:pt>
                <c:pt idx="24">
                  <c:v>5205.1000000000004</c:v>
                </c:pt>
                <c:pt idx="25">
                  <c:v>5243.4</c:v>
                </c:pt>
                <c:pt idx="26">
                  <c:v>5437.8</c:v>
                </c:pt>
                <c:pt idx="27">
                  <c:v>5599.5</c:v>
                </c:pt>
                <c:pt idx="28">
                  <c:v>5819.1</c:v>
                </c:pt>
                <c:pt idx="29">
                  <c:v>6088</c:v>
                </c:pt>
                <c:pt idx="30">
                  <c:v>6145</c:v>
                </c:pt>
              </c:numCache>
            </c:numRef>
          </c:val>
          <c:smooth val="0"/>
          <c:extLst>
            <c:ext xmlns:c16="http://schemas.microsoft.com/office/drawing/2014/chart" uri="{C3380CC4-5D6E-409C-BE32-E72D297353CC}">
              <c16:uniqueId val="{00000001-EC56-45BA-B8FF-F361FF81ABE1}"/>
            </c:ext>
          </c:extLst>
        </c:ser>
        <c:dLbls>
          <c:showLegendKey val="0"/>
          <c:showVal val="0"/>
          <c:showCatName val="0"/>
          <c:showSerName val="0"/>
          <c:showPercent val="0"/>
          <c:showBubbleSize val="0"/>
        </c:dLbls>
        <c:marker val="1"/>
        <c:smooth val="0"/>
        <c:axId val="136396800"/>
        <c:axId val="136394624"/>
      </c:lineChart>
      <c:catAx>
        <c:axId val="13639091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392704"/>
        <c:crosses val="autoZero"/>
        <c:auto val="1"/>
        <c:lblAlgn val="ctr"/>
        <c:lblOffset val="100"/>
        <c:noMultiLvlLbl val="0"/>
      </c:catAx>
      <c:valAx>
        <c:axId val="136392704"/>
        <c:scaling>
          <c:orientation val="minMax"/>
        </c:scaling>
        <c:delete val="0"/>
        <c:axPos val="l"/>
        <c:title>
          <c:tx>
            <c:rich>
              <a:bodyPr rot="0" vert="horz"/>
              <a:lstStyle/>
              <a:p>
                <a:pPr>
                  <a:defRPr b="0"/>
                </a:pPr>
                <a:r>
                  <a:rPr lang="de-DE" b="0"/>
                  <a:t>EUR</a:t>
                </a:r>
              </a:p>
            </c:rich>
          </c:tx>
          <c:layout>
            <c:manualLayout>
              <c:xMode val="edge"/>
              <c:yMode val="edge"/>
              <c:x val="4.399551169897898E-2"/>
              <c:y val="9.2765562323102776E-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390912"/>
        <c:crosses val="autoZero"/>
        <c:crossBetween val="between"/>
      </c:valAx>
      <c:valAx>
        <c:axId val="136394624"/>
        <c:scaling>
          <c:orientation val="minMax"/>
        </c:scaling>
        <c:delete val="0"/>
        <c:axPos val="r"/>
        <c:title>
          <c:tx>
            <c:rich>
              <a:bodyPr rot="0" vert="horz"/>
              <a:lstStyle/>
              <a:p>
                <a:pPr>
                  <a:defRPr b="0"/>
                </a:pPr>
                <a:r>
                  <a:rPr lang="de-DE" b="0"/>
                  <a:t>Personen</a:t>
                </a:r>
              </a:p>
            </c:rich>
          </c:tx>
          <c:layout>
            <c:manualLayout>
              <c:xMode val="edge"/>
              <c:yMode val="edge"/>
              <c:x val="0.89557342796464923"/>
              <c:y val="0.1008815065748734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396800"/>
        <c:crosses val="max"/>
        <c:crossBetween val="between"/>
      </c:valAx>
      <c:catAx>
        <c:axId val="136396800"/>
        <c:scaling>
          <c:orientation val="minMax"/>
        </c:scaling>
        <c:delete val="1"/>
        <c:axPos val="b"/>
        <c:numFmt formatCode="General" sourceLinked="1"/>
        <c:majorTickMark val="out"/>
        <c:minorTickMark val="none"/>
        <c:tickLblPos val="nextTo"/>
        <c:crossAx val="136394624"/>
        <c:crosses val="autoZero"/>
        <c:auto val="1"/>
        <c:lblAlgn val="ctr"/>
        <c:lblOffset val="100"/>
        <c:noMultiLvlLbl val="0"/>
      </c:catAx>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52</xdr:row>
      <xdr:rowOff>115661</xdr:rowOff>
    </xdr:to>
    <xdr:sp macro="" textlink="">
      <xdr:nvSpPr>
        <xdr:cNvPr id="2" name="Textfeld 1"/>
        <xdr:cNvSpPr txBox="1"/>
      </xdr:nvSpPr>
      <xdr:spPr>
        <a:xfrm>
          <a:off x="0" y="772892"/>
          <a:ext cx="6120000" cy="8410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6803</xdr:colOff>
      <xdr:row>1</xdr:row>
      <xdr:rowOff>4078</xdr:rowOff>
    </xdr:from>
    <xdr:to>
      <xdr:col>0</xdr:col>
      <xdr:colOff>6126803</xdr:colOff>
      <xdr:row>54</xdr:row>
      <xdr:rowOff>115661</xdr:rowOff>
    </xdr:to>
    <xdr:sp macro="" textlink="">
      <xdr:nvSpPr>
        <xdr:cNvPr id="2" name="Textfeld 1"/>
        <xdr:cNvSpPr txBox="1"/>
      </xdr:nvSpPr>
      <xdr:spPr>
        <a:xfrm>
          <a:off x="6803" y="385078"/>
          <a:ext cx="6120000" cy="89222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11975</xdr:rowOff>
    </xdr:from>
    <xdr:to>
      <xdr:col>0</xdr:col>
      <xdr:colOff>6120000</xdr:colOff>
      <xdr:row>20</xdr:row>
      <xdr:rowOff>95250</xdr:rowOff>
    </xdr:to>
    <xdr:sp macro="" textlink="">
      <xdr:nvSpPr>
        <xdr:cNvPr id="3" name="Textfeld 2"/>
        <xdr:cNvSpPr txBox="1"/>
      </xdr:nvSpPr>
      <xdr:spPr>
        <a:xfrm>
          <a:off x="0" y="392975"/>
          <a:ext cx="6120000" cy="2797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bundesweit einheitlich durchgeführte Erhebung bei Betrieben der Energie- und Wasserversorgung ist ein Beitrag zur kurz­fristigen Beurteilung der konjunkturellen Lage in der Energie- und Wasserversorgung. Zu diesem Zweck erfolgt die Erhebung monatlich bei den Betrieben der Energie- und Wasserversorgung. Die vorläufigen Monatsergebnisse werden im Zuge der Jahresaufbereitung um noch nachträglich erfolgte Meldungen und Korrekturen ergänzt (sogenannte Jahres­korrektur). Das Statistische Amt veröffentlicht die dann endgültigen Monatsdaten in diesem Bericht jährlich für das jeweils zurückliegenden Erhebungsjahr.</a:t>
          </a:r>
          <a:endParaRPr lang="de-DE" sz="950">
            <a:effectLst/>
          </a:endParaRPr>
        </a:p>
        <a:p>
          <a:endParaRPr lang="de-DE" sz="950">
            <a:latin typeface="+mn-lt"/>
            <a:cs typeface="Arial" pitchFamily="34" charset="0"/>
          </a:endParaRPr>
        </a:p>
        <a:p>
          <a:endParaRPr lang="de-DE" sz="950">
            <a:latin typeface="+mn-lt"/>
            <a:cs typeface="Arial" pitchFamily="34" charset="0"/>
          </a:endParaRPr>
        </a:p>
        <a:p>
          <a:r>
            <a:rPr lang="de-DE" sz="950" b="1">
              <a:latin typeface="+mn-lt"/>
              <a:cs typeface="Arial" pitchFamily="34" charset="0"/>
            </a:rPr>
            <a:t>Ergebnisse im Überblick</a:t>
          </a:r>
        </a:p>
        <a:p>
          <a:endParaRPr lang="de-DE" sz="950">
            <a:latin typeface="+mn-lt"/>
            <a:cs typeface="Arial" pitchFamily="34" charset="0"/>
          </a:endParaRPr>
        </a:p>
        <a:p>
          <a:r>
            <a:rPr lang="de-DE" sz="950">
              <a:solidFill>
                <a:sysClr val="windowText" lastClr="000000"/>
              </a:solidFill>
              <a:effectLst/>
              <a:latin typeface="+mn-lt"/>
              <a:ea typeface="+mn-ea"/>
              <a:cs typeface="+mn-cs"/>
            </a:rPr>
            <a:t>Zum Jahresende 2021 arbeiteten in Mecklenburg-Vorpommern 6 145 Personen i</a:t>
          </a:r>
          <a:r>
            <a:rPr lang="de-DE" sz="950">
              <a:solidFill>
                <a:sysClr val="windowText" lastClr="000000"/>
              </a:solidFill>
              <a:latin typeface="+mn-lt"/>
              <a:cs typeface="Arial" pitchFamily="34" charset="0"/>
            </a:rPr>
            <a:t>n der Energie- und Wasserversorgung. Damit setzte sich der Beschäftigungszuwachs der letzten Jahre in diesem Bereich fort. 59 Prozent der hier Beschäftigten waren in der Elektrizitätsversorgung tätig, 26 Prozent in der Wasserversorgung, 13 Prozent in der Wärme- und Kälteversorgung und rund 2 Prozent arbeiteten im Bereich der Gasversorgung.</a:t>
          </a:r>
        </a:p>
        <a:p>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mn-cs"/>
            </a:rPr>
            <a:t>In den Wirtschaftsbereichen der Energie- und Wärmeversorgung </a:t>
          </a:r>
          <a:r>
            <a:rPr lang="de-DE" sz="950">
              <a:solidFill>
                <a:schemeClr val="dk1"/>
              </a:solidFill>
              <a:effectLst/>
              <a:latin typeface="+mn-lt"/>
              <a:ea typeface="+mn-ea"/>
              <a:cs typeface="+mn-cs"/>
            </a:rPr>
            <a:t>gab es Ende 2021 </a:t>
          </a:r>
          <a:r>
            <a:rPr lang="de-DE" sz="950">
              <a:solidFill>
                <a:sysClr val="windowText" lastClr="000000"/>
              </a:solidFill>
              <a:effectLst/>
              <a:latin typeface="+mn-lt"/>
              <a:ea typeface="+mn-ea"/>
              <a:cs typeface="+mn-cs"/>
            </a:rPr>
            <a:t>in Mecklenburg-Vorpommern insgesamt 82 Betriebe mit </a:t>
          </a:r>
          <a:r>
            <a:rPr lang="de-DE" sz="950">
              <a:solidFill>
                <a:sysClr val="windowText" lastClr="000000"/>
              </a:solidFill>
              <a:latin typeface="+mn-lt"/>
              <a:cs typeface="Arial" pitchFamily="34" charset="0"/>
            </a:rPr>
            <a:t>mindestens 20 tätigen Personen. Mehr als die Hälfte, 42 dieser Betriebe, hatten die Elektrizitätsversorgung als Tätigkeitsschwerpunkt.</a:t>
          </a: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xdr:txBody>
    </xdr:sp>
    <xdr:clientData/>
  </xdr:twoCellAnchor>
  <xdr:twoCellAnchor>
    <xdr:from>
      <xdr:col>0</xdr:col>
      <xdr:colOff>0</xdr:colOff>
      <xdr:row>23</xdr:row>
      <xdr:rowOff>0</xdr:rowOff>
    </xdr:from>
    <xdr:to>
      <xdr:col>0</xdr:col>
      <xdr:colOff>3048000</xdr:colOff>
      <xdr:row>41</xdr:row>
      <xdr:rowOff>47623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3007178</xdr:colOff>
      <xdr:row>23</xdr:row>
      <xdr:rowOff>6805</xdr:rowOff>
    </xdr:from>
    <xdr:to>
      <xdr:col>0</xdr:col>
      <xdr:colOff>6055178</xdr:colOff>
      <xdr:row>41</xdr:row>
      <xdr:rowOff>54428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0.128</cdr:x>
      <cdr:y>0.02447</cdr:y>
    </cdr:from>
    <cdr:to>
      <cdr:x>0.966</cdr:x>
      <cdr:y>0.08531</cdr:y>
    </cdr:to>
    <cdr:sp macro="" textlink="Hilfsblatt!$B$3">
      <cdr:nvSpPr>
        <cdr:cNvPr id="2" name="Textfeld 1"/>
        <cdr:cNvSpPr txBox="1"/>
      </cdr:nvSpPr>
      <cdr:spPr>
        <a:xfrm xmlns:a="http://schemas.openxmlformats.org/drawingml/2006/main">
          <a:off x="390144" y="70261"/>
          <a:ext cx="2554224" cy="17466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85125D0C-5B05-4598-B672-5798BAB61AE4}" type="TxLink">
            <a:rPr lang="en-US" sz="850" b="1" i="0" u="none" strike="noStrike">
              <a:solidFill>
                <a:srgbClr val="000000"/>
              </a:solidFill>
              <a:latin typeface="Calibri"/>
              <a:cs typeface="Calibri"/>
            </a:rPr>
            <a:pPr algn="ctr"/>
            <a:t>1. Betriebe der Energie- und Wasserversorgung</a:t>
          </a:fld>
          <a:endParaRPr lang="de-DE" sz="850"/>
        </a:p>
      </cdr:txBody>
    </cdr:sp>
  </cdr:relSizeAnchor>
  <cdr:relSizeAnchor xmlns:cdr="http://schemas.openxmlformats.org/drawingml/2006/chartDrawing">
    <cdr:from>
      <cdr:x>0.12381</cdr:x>
      <cdr:y>0.0722</cdr:y>
    </cdr:from>
    <cdr:to>
      <cdr:x>0.96181</cdr:x>
      <cdr:y>0.13303</cdr:y>
    </cdr:to>
    <cdr:sp macro="" textlink="Hilfsblatt!$E$1">
      <cdr:nvSpPr>
        <cdr:cNvPr id="3" name="Textfeld 1"/>
        <cdr:cNvSpPr txBox="1"/>
      </cdr:nvSpPr>
      <cdr:spPr>
        <a:xfrm xmlns:a="http://schemas.openxmlformats.org/drawingml/2006/main">
          <a:off x="377372" y="207282"/>
          <a:ext cx="2554224" cy="17466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2021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4.xml><?xml version="1.0" encoding="utf-8"?>
<c:userShapes xmlns:c="http://schemas.openxmlformats.org/drawingml/2006/chart">
  <cdr:relSizeAnchor xmlns:cdr="http://schemas.openxmlformats.org/drawingml/2006/chartDrawing">
    <cdr:from>
      <cdr:x>0.128</cdr:x>
      <cdr:y>0.02447</cdr:y>
    </cdr:from>
    <cdr:to>
      <cdr:x>0.966</cdr:x>
      <cdr:y>0.12987</cdr:y>
    </cdr:to>
    <cdr:sp macro="" textlink="Hilfsblatt!$F$3">
      <cdr:nvSpPr>
        <cdr:cNvPr id="2" name="Textfeld 1"/>
        <cdr:cNvSpPr txBox="1"/>
      </cdr:nvSpPr>
      <cdr:spPr>
        <a:xfrm xmlns:a="http://schemas.openxmlformats.org/drawingml/2006/main">
          <a:off x="390144" y="64096"/>
          <a:ext cx="2554224" cy="276081"/>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F84AB212-9349-4B21-A59B-B8CB35C3A8D2}" type="TxLink">
            <a:rPr lang="en-US" sz="850" b="1" i="0" u="none" strike="noStrike">
              <a:solidFill>
                <a:srgbClr val="000000"/>
              </a:solidFill>
              <a:latin typeface="Calibri"/>
              <a:cs typeface="Calibri"/>
            </a:rPr>
            <a:pPr algn="ctr"/>
            <a:t>2. Tätige Personen in den Betrieben der Energie- und Wasserversorgung</a:t>
          </a:fld>
          <a:endParaRPr lang="de-DE" sz="850"/>
        </a:p>
      </cdr:txBody>
    </cdr:sp>
  </cdr:relSizeAnchor>
  <cdr:relSizeAnchor xmlns:cdr="http://schemas.openxmlformats.org/drawingml/2006/chartDrawing">
    <cdr:from>
      <cdr:x>0.12381</cdr:x>
      <cdr:y>0.12415</cdr:y>
    </cdr:from>
    <cdr:to>
      <cdr:x>0.96181</cdr:x>
      <cdr:y>0.18498</cdr:y>
    </cdr:to>
    <cdr:sp macro="" textlink="Hilfsblatt!$E$1">
      <cdr:nvSpPr>
        <cdr:cNvPr id="3" name="Textfeld 1"/>
        <cdr:cNvSpPr txBox="1"/>
      </cdr:nvSpPr>
      <cdr:spPr>
        <a:xfrm xmlns:a="http://schemas.openxmlformats.org/drawingml/2006/main">
          <a:off x="377373" y="325190"/>
          <a:ext cx="2554224" cy="1593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2021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20409</xdr:rowOff>
    </xdr:from>
    <xdr:to>
      <xdr:col>0</xdr:col>
      <xdr:colOff>3041196</xdr:colOff>
      <xdr:row>21</xdr:row>
      <xdr:rowOff>83001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3013982</xdr:colOff>
      <xdr:row>1</xdr:row>
      <xdr:rowOff>13607</xdr:rowOff>
    </xdr:from>
    <xdr:to>
      <xdr:col>1</xdr:col>
      <xdr:colOff>3007178</xdr:colOff>
      <xdr:row>21</xdr:row>
      <xdr:rowOff>76199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26</xdr:row>
      <xdr:rowOff>142874</xdr:rowOff>
    </xdr:from>
    <xdr:to>
      <xdr:col>1</xdr:col>
      <xdr:colOff>3013982</xdr:colOff>
      <xdr:row>46</xdr:row>
      <xdr:rowOff>6802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B$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4F78207C-015A-4EAA-8C93-FFC813BE69B8}" type="TxLink">
            <a:rPr lang="en-US" sz="850" b="1" i="0" u="none" strike="noStrike">
              <a:solidFill>
                <a:srgbClr val="000000"/>
              </a:solidFill>
              <a:latin typeface="Calibri"/>
              <a:cs typeface="Calibri"/>
            </a:rPr>
            <a:pPr algn="ctr"/>
            <a:t>3. Geleistete Arbeitsstunden je tätiger Person in den Betrieben der Energie- und Wasserversorgung</a:t>
          </a:fld>
          <a:endParaRPr lang="de-DE" sz="850"/>
        </a:p>
      </cdr:txBody>
    </cdr:sp>
  </cdr:relSizeAnchor>
  <cdr:relSizeAnchor xmlns:cdr="http://schemas.openxmlformats.org/drawingml/2006/chartDrawing">
    <cdr:from>
      <cdr:x>0.07711</cdr:x>
      <cdr:y>0.09414</cdr:y>
    </cdr:from>
    <cdr:to>
      <cdr:x>0.91698</cdr:x>
      <cdr:y>0.14651</cdr:y>
    </cdr:to>
    <cdr:sp macro="" textlink="Hilfsblatt!$E$1">
      <cdr:nvSpPr>
        <cdr:cNvPr id="4" name="Textfeld 1"/>
        <cdr:cNvSpPr txBox="1"/>
      </cdr:nvSpPr>
      <cdr:spPr>
        <a:xfrm xmlns:a="http://schemas.openxmlformats.org/drawingml/2006/main">
          <a:off x="234507" y="313318"/>
          <a:ext cx="2554209" cy="1743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9B38A350-B04C-4CF6-8635-141EC3611DBF}" type="TxLink">
            <a:rPr lang="en-US" sz="850" b="1" i="0" u="none" strike="noStrike">
              <a:solidFill>
                <a:sysClr val="windowText" lastClr="000000"/>
              </a:solidFill>
              <a:latin typeface="Calibri"/>
              <a:cs typeface="Calibri"/>
            </a:rPr>
            <a:pPr algn="ctr"/>
            <a:t>2021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7.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F$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25351EDF-72C2-4DF8-ADF5-DAC033038FEC}" type="TxLink">
            <a:rPr lang="en-US" sz="850" b="1" i="0" u="none" strike="noStrike">
              <a:solidFill>
                <a:srgbClr val="000000"/>
              </a:solidFill>
              <a:latin typeface="Calibri"/>
              <a:cs typeface="Calibri"/>
            </a:rPr>
            <a:pPr algn="ctr"/>
            <a:t>4. Bruttoentgeltsumme je tätiger Person in den Betrieben der Energie- und Wasserversorgung </a:t>
          </a:fld>
          <a:endParaRPr lang="de-DE" sz="850"/>
        </a:p>
      </cdr:txBody>
    </cdr:sp>
  </cdr:relSizeAnchor>
  <cdr:relSizeAnchor xmlns:cdr="http://schemas.openxmlformats.org/drawingml/2006/chartDrawing">
    <cdr:from>
      <cdr:x>0.08606</cdr:x>
      <cdr:y>0.0921</cdr:y>
    </cdr:from>
    <cdr:to>
      <cdr:x>0.92593</cdr:x>
      <cdr:y>0.14447</cdr:y>
    </cdr:to>
    <cdr:sp macro="" textlink="Hilfsblatt!$E$1">
      <cdr:nvSpPr>
        <cdr:cNvPr id="4" name="Textfeld 1"/>
        <cdr:cNvSpPr txBox="1"/>
      </cdr:nvSpPr>
      <cdr:spPr>
        <a:xfrm xmlns:a="http://schemas.openxmlformats.org/drawingml/2006/main">
          <a:off x="261711" y="306530"/>
          <a:ext cx="2554224" cy="1743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0E6DA4E-B739-466D-B749-83BE1E43C3B2}" type="TxLink">
            <a:rPr lang="en-US" sz="850" b="1" i="0" u="none" strike="noStrike">
              <a:solidFill>
                <a:sysClr val="windowText" lastClr="000000"/>
              </a:solidFill>
              <a:latin typeface="Calibri"/>
              <a:cs typeface="Calibri"/>
            </a:rPr>
            <a:pPr algn="ctr"/>
            <a:t>2021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0.07856</cdr:x>
      <cdr:y>0</cdr:y>
    </cdr:from>
    <cdr:to>
      <cdr:x>0.93153</cdr:x>
      <cdr:y>0.08913</cdr:y>
    </cdr:to>
    <cdr:sp macro="" textlink="Hilfsblatt!$B$19">
      <cdr:nvSpPr>
        <cdr:cNvPr id="5" name="Textfeld 1"/>
        <cdr:cNvSpPr txBox="1"/>
      </cdr:nvSpPr>
      <cdr:spPr>
        <a:xfrm xmlns:a="http://schemas.openxmlformats.org/drawingml/2006/main">
          <a:off x="476250" y="0"/>
          <a:ext cx="5170689" cy="2789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42C9A73-82AD-4FAE-97C0-2FB403C29657}" type="TxLink">
            <a:rPr lang="en-US" sz="850" b="1" i="0" u="none" strike="noStrike">
              <a:solidFill>
                <a:srgbClr val="000000"/>
              </a:solidFill>
              <a:latin typeface="Calibri"/>
              <a:cs typeface="Calibri"/>
            </a:rPr>
            <a:pPr algn="ctr"/>
            <a:t>5. Tätige Personen und Bruttoentgeltsumme je tätiger Person in den Betrieben der Energie- und Wasserversorgung im Zeitvergleich</a:t>
          </a:fld>
          <a:endParaRPr lang="de-DE" sz="850"/>
        </a:p>
      </cdr:txBody>
    </cdr:sp>
  </cdr:relSizeAnchor>
  <cdr:relSizeAnchor xmlns:cdr="http://schemas.openxmlformats.org/drawingml/2006/chartDrawing">
    <cdr:from>
      <cdr:x>0</cdr:x>
      <cdr:y>0.93754</cdr:y>
    </cdr:from>
    <cdr:to>
      <cdr:x>0.15084</cdr:x>
      <cdr:y>1</cdr:y>
    </cdr:to>
    <cdr:sp macro="" textlink="">
      <cdr:nvSpPr>
        <cdr:cNvPr id="6" name="Textfeld 1"/>
        <cdr:cNvSpPr txBox="1"/>
      </cdr:nvSpPr>
      <cdr:spPr>
        <a:xfrm xmlns:a="http://schemas.openxmlformats.org/drawingml/2006/main">
          <a:off x="0" y="2934171"/>
          <a:ext cx="914396" cy="1954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0.41527</cdr:x>
      <cdr:y>0.30652</cdr:y>
    </cdr:from>
    <cdr:to>
      <cdr:x>0.70034</cdr:x>
      <cdr:y>0.36086</cdr:y>
    </cdr:to>
    <cdr:sp macro="" textlink="">
      <cdr:nvSpPr>
        <cdr:cNvPr id="10" name="Textfeld 2"/>
        <cdr:cNvSpPr txBox="1"/>
      </cdr:nvSpPr>
      <cdr:spPr>
        <a:xfrm xmlns:a="http://schemas.openxmlformats.org/drawingml/2006/main">
          <a:off x="2517345" y="959307"/>
          <a:ext cx="1728089" cy="170065"/>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50"/>
            <a:t>Bruttoentgeltsumme je tätiger Person</a:t>
          </a:r>
        </a:p>
      </cdr:txBody>
    </cdr:sp>
  </cdr:relSizeAnchor>
  <cdr:relSizeAnchor xmlns:cdr="http://schemas.openxmlformats.org/drawingml/2006/chartDrawing">
    <cdr:from>
      <cdr:x>0.61781</cdr:x>
      <cdr:y>0.57493</cdr:y>
    </cdr:from>
    <cdr:to>
      <cdr:x>0.74636</cdr:x>
      <cdr:y>0.62928</cdr:y>
    </cdr:to>
    <cdr:sp macro="" textlink="">
      <cdr:nvSpPr>
        <cdr:cNvPr id="11" name="Textfeld 1"/>
        <cdr:cNvSpPr txBox="1"/>
      </cdr:nvSpPr>
      <cdr:spPr>
        <a:xfrm xmlns:a="http://schemas.openxmlformats.org/drawingml/2006/main">
          <a:off x="3745129" y="1799318"/>
          <a:ext cx="779268" cy="1700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50"/>
            <a:t>Tätige</a:t>
          </a:r>
          <a:r>
            <a:rPr lang="de-DE" sz="850" baseline="0"/>
            <a:t> Personen</a:t>
          </a:r>
          <a:endParaRPr lang="de-DE" sz="850"/>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editAs="oneCell">
    <xdr:from>
      <xdr:col>0</xdr:col>
      <xdr:colOff>6599</xdr:colOff>
      <xdr:row>8</xdr:row>
      <xdr:rowOff>122449</xdr:rowOff>
    </xdr:from>
    <xdr:to>
      <xdr:col>0</xdr:col>
      <xdr:colOff>6016874</xdr:colOff>
      <xdr:row>28</xdr:row>
      <xdr:rowOff>122448</xdr:rowOff>
    </xdr:to>
    <xdr:pic>
      <xdr:nvPicPr>
        <xdr:cNvPr id="3"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 y="1665499"/>
          <a:ext cx="6010275"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xdr:colOff>
      <xdr:row>30</xdr:row>
      <xdr:rowOff>115661</xdr:rowOff>
    </xdr:from>
    <xdr:to>
      <xdr:col>0</xdr:col>
      <xdr:colOff>6126803</xdr:colOff>
      <xdr:row>57</xdr:row>
      <xdr:rowOff>47625</xdr:rowOff>
    </xdr:to>
    <xdr:sp macro="" textlink="">
      <xdr:nvSpPr>
        <xdr:cNvPr id="4" name="Textfeld 3"/>
        <xdr:cNvSpPr txBox="1"/>
      </xdr:nvSpPr>
      <xdr:spPr>
        <a:xfrm>
          <a:off x="6803" y="5221061"/>
          <a:ext cx="6120000" cy="43039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95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r>
            <a:rPr lang="de-DE" sz="950">
              <a:solidFill>
                <a:schemeClr val="dk1"/>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ist die neue Haupttätig­keit des Betriebes.</a:t>
          </a:r>
          <a:endParaRPr lang="de-DE" sz="950">
            <a:effectLst/>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103" t="s">
        <v>3</v>
      </c>
      <c r="B1" s="103"/>
      <c r="C1" s="104"/>
      <c r="D1" s="104"/>
    </row>
    <row r="2" spans="1:4" ht="35.1" customHeight="1" thickTop="1" x14ac:dyDescent="0.2">
      <c r="A2" s="105" t="s">
        <v>46</v>
      </c>
      <c r="B2" s="105"/>
      <c r="C2" s="106" t="s">
        <v>47</v>
      </c>
      <c r="D2" s="106"/>
    </row>
    <row r="3" spans="1:4" ht="24.95" customHeight="1" x14ac:dyDescent="0.2">
      <c r="A3" s="107"/>
      <c r="B3" s="107"/>
      <c r="C3" s="107"/>
      <c r="D3" s="107"/>
    </row>
    <row r="4" spans="1:4" ht="24.95" customHeight="1" x14ac:dyDescent="0.2">
      <c r="A4" s="109" t="s">
        <v>35</v>
      </c>
      <c r="B4" s="109"/>
      <c r="C4" s="109"/>
      <c r="D4" s="110"/>
    </row>
    <row r="5" spans="1:4" ht="24.95" customHeight="1" x14ac:dyDescent="0.2">
      <c r="A5" s="109" t="s">
        <v>59</v>
      </c>
      <c r="B5" s="109"/>
      <c r="C5" s="109"/>
      <c r="D5" s="110"/>
    </row>
    <row r="6" spans="1:4" ht="24.95" customHeight="1" x14ac:dyDescent="0.2">
      <c r="A6" s="115" t="s">
        <v>60</v>
      </c>
      <c r="B6" s="115"/>
      <c r="C6" s="115"/>
      <c r="D6" s="115"/>
    </row>
    <row r="7" spans="1:4" ht="39.950000000000003" customHeight="1" x14ac:dyDescent="0.45">
      <c r="A7" s="111" t="s">
        <v>107</v>
      </c>
      <c r="B7" s="112"/>
      <c r="C7" s="112"/>
      <c r="D7" s="112"/>
    </row>
    <row r="8" spans="1:4" ht="24.95" customHeight="1" x14ac:dyDescent="0.4">
      <c r="A8" s="113"/>
      <c r="B8" s="113"/>
      <c r="C8" s="113"/>
      <c r="D8" s="113"/>
    </row>
    <row r="9" spans="1:4" ht="24.95" customHeight="1" x14ac:dyDescent="0.2">
      <c r="A9" s="114"/>
      <c r="B9" s="108"/>
      <c r="C9" s="108"/>
      <c r="D9" s="108"/>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 customHeight="1" x14ac:dyDescent="0.2">
      <c r="A13" s="13"/>
      <c r="B13" s="102" t="s">
        <v>67</v>
      </c>
      <c r="C13" s="102"/>
      <c r="D13" s="11" t="s">
        <v>108</v>
      </c>
    </row>
    <row r="14" spans="1:4" ht="12" customHeight="1" x14ac:dyDescent="0.2">
      <c r="A14" s="13"/>
      <c r="B14" s="102"/>
      <c r="C14" s="102"/>
      <c r="D14" s="11"/>
    </row>
    <row r="15" spans="1:4" ht="12" customHeight="1" x14ac:dyDescent="0.2">
      <c r="A15" s="13"/>
      <c r="B15" s="102" t="s">
        <v>4</v>
      </c>
      <c r="C15" s="102"/>
      <c r="D15" s="11" t="s">
        <v>126</v>
      </c>
    </row>
    <row r="16" spans="1:4" ht="12" customHeight="1" x14ac:dyDescent="0.2">
      <c r="A16" s="13"/>
      <c r="B16" s="102"/>
      <c r="C16" s="102"/>
      <c r="D16" s="11"/>
    </row>
    <row r="17" spans="1:4" ht="12" customHeight="1" x14ac:dyDescent="0.2">
      <c r="A17" s="14"/>
      <c r="B17" s="122"/>
      <c r="C17" s="122"/>
      <c r="D17" s="12"/>
    </row>
    <row r="18" spans="1:4" ht="12" customHeight="1" x14ac:dyDescent="0.2">
      <c r="A18" s="121"/>
      <c r="B18" s="121"/>
      <c r="C18" s="121"/>
      <c r="D18" s="121"/>
    </row>
    <row r="19" spans="1:4" ht="12" customHeight="1" x14ac:dyDescent="0.2">
      <c r="A19" s="116" t="s">
        <v>36</v>
      </c>
      <c r="B19" s="116"/>
      <c r="C19" s="116"/>
      <c r="D19" s="116"/>
    </row>
    <row r="20" spans="1:4" ht="12" customHeight="1" x14ac:dyDescent="0.2">
      <c r="A20" s="116" t="s">
        <v>65</v>
      </c>
      <c r="B20" s="116"/>
      <c r="C20" s="116"/>
      <c r="D20" s="116"/>
    </row>
    <row r="21" spans="1:4" ht="12" customHeight="1" x14ac:dyDescent="0.2">
      <c r="A21" s="116"/>
      <c r="B21" s="116"/>
      <c r="C21" s="116"/>
      <c r="D21" s="116"/>
    </row>
    <row r="22" spans="1:4" ht="12" customHeight="1" x14ac:dyDescent="0.2">
      <c r="A22" s="117" t="s">
        <v>87</v>
      </c>
      <c r="B22" s="117"/>
      <c r="C22" s="117"/>
      <c r="D22" s="117"/>
    </row>
    <row r="23" spans="1:4" ht="12" customHeight="1" x14ac:dyDescent="0.2">
      <c r="A23" s="116"/>
      <c r="B23" s="116"/>
      <c r="C23" s="116"/>
      <c r="D23" s="116"/>
    </row>
    <row r="24" spans="1:4" ht="12" customHeight="1" x14ac:dyDescent="0.2">
      <c r="A24" s="119" t="s">
        <v>88</v>
      </c>
      <c r="B24" s="119"/>
      <c r="C24" s="119"/>
      <c r="D24" s="119"/>
    </row>
    <row r="25" spans="1:4" ht="12" customHeight="1" x14ac:dyDescent="0.2">
      <c r="A25" s="119" t="s">
        <v>66</v>
      </c>
      <c r="B25" s="119"/>
      <c r="C25" s="119"/>
      <c r="D25" s="119"/>
    </row>
    <row r="26" spans="1:4" ht="12" customHeight="1" x14ac:dyDescent="0.2">
      <c r="A26" s="120"/>
      <c r="B26" s="120"/>
      <c r="C26" s="120"/>
      <c r="D26" s="120"/>
    </row>
    <row r="27" spans="1:4" ht="12" customHeight="1" x14ac:dyDescent="0.2">
      <c r="A27" s="121"/>
      <c r="B27" s="121"/>
      <c r="C27" s="121"/>
      <c r="D27" s="121"/>
    </row>
    <row r="28" spans="1:4" ht="12" customHeight="1" x14ac:dyDescent="0.2">
      <c r="A28" s="118" t="s">
        <v>37</v>
      </c>
      <c r="B28" s="118"/>
      <c r="C28" s="118"/>
      <c r="D28" s="118"/>
    </row>
    <row r="29" spans="1:4" ht="12" customHeight="1" x14ac:dyDescent="0.2">
      <c r="A29" s="123"/>
      <c r="B29" s="123"/>
      <c r="C29" s="123"/>
      <c r="D29" s="123"/>
    </row>
    <row r="30" spans="1:4" ht="12" customHeight="1" x14ac:dyDescent="0.2">
      <c r="A30" s="15" t="s">
        <v>18</v>
      </c>
      <c r="B30" s="124" t="s">
        <v>61</v>
      </c>
      <c r="C30" s="124"/>
      <c r="D30" s="124"/>
    </row>
    <row r="31" spans="1:4" ht="12" customHeight="1" x14ac:dyDescent="0.2">
      <c r="A31" s="16">
        <v>0</v>
      </c>
      <c r="B31" s="124" t="s">
        <v>62</v>
      </c>
      <c r="C31" s="124"/>
      <c r="D31" s="124"/>
    </row>
    <row r="32" spans="1:4" ht="12" customHeight="1" x14ac:dyDescent="0.2">
      <c r="A32" s="15" t="s">
        <v>0</v>
      </c>
      <c r="B32" s="124" t="s">
        <v>38</v>
      </c>
      <c r="C32" s="124"/>
      <c r="D32" s="124"/>
    </row>
    <row r="33" spans="1:4" ht="12" customHeight="1" x14ac:dyDescent="0.2">
      <c r="A33" s="15" t="s">
        <v>39</v>
      </c>
      <c r="B33" s="124" t="s">
        <v>40</v>
      </c>
      <c r="C33" s="124"/>
      <c r="D33" s="124"/>
    </row>
    <row r="34" spans="1:4" ht="12" customHeight="1" x14ac:dyDescent="0.2">
      <c r="A34" s="15" t="s">
        <v>1</v>
      </c>
      <c r="B34" s="124" t="s">
        <v>41</v>
      </c>
      <c r="C34" s="124"/>
      <c r="D34" s="124"/>
    </row>
    <row r="35" spans="1:4" ht="12" customHeight="1" x14ac:dyDescent="0.2">
      <c r="A35" s="15" t="s">
        <v>42</v>
      </c>
      <c r="B35" s="124" t="s">
        <v>63</v>
      </c>
      <c r="C35" s="124"/>
      <c r="D35" s="124"/>
    </row>
    <row r="36" spans="1:4" ht="12" customHeight="1" x14ac:dyDescent="0.2">
      <c r="A36" s="15" t="s">
        <v>43</v>
      </c>
      <c r="B36" s="124" t="s">
        <v>44</v>
      </c>
      <c r="C36" s="124"/>
      <c r="D36" s="124"/>
    </row>
    <row r="37" spans="1:4" ht="12" customHeight="1" x14ac:dyDescent="0.2">
      <c r="A37" s="15" t="s">
        <v>52</v>
      </c>
      <c r="B37" s="124" t="s">
        <v>64</v>
      </c>
      <c r="C37" s="124"/>
      <c r="D37" s="124"/>
    </row>
    <row r="38" spans="1:4" ht="12" customHeight="1" x14ac:dyDescent="0.2">
      <c r="A38" s="15"/>
      <c r="B38" s="124"/>
      <c r="C38" s="124"/>
      <c r="D38" s="124"/>
    </row>
    <row r="39" spans="1:4" ht="12" customHeight="1" x14ac:dyDescent="0.2">
      <c r="A39" s="15"/>
      <c r="B39" s="124"/>
      <c r="C39" s="124"/>
      <c r="D39" s="124"/>
    </row>
    <row r="40" spans="1:4" ht="12" customHeight="1" x14ac:dyDescent="0.2">
      <c r="A40" s="15"/>
      <c r="B40" s="15"/>
      <c r="C40" s="15"/>
      <c r="D40" s="15"/>
    </row>
    <row r="41" spans="1:4" ht="12" customHeight="1" x14ac:dyDescent="0.2">
      <c r="A41" s="15"/>
      <c r="B41" s="127"/>
      <c r="C41" s="127"/>
      <c r="D41" s="127"/>
    </row>
    <row r="42" spans="1:4" ht="12" customHeight="1" x14ac:dyDescent="0.2">
      <c r="A42" s="17"/>
      <c r="B42" s="126"/>
      <c r="C42" s="126"/>
      <c r="D42" s="126"/>
    </row>
    <row r="43" spans="1:4" ht="12" customHeight="1" x14ac:dyDescent="0.2">
      <c r="A43" s="17"/>
      <c r="B43" s="126"/>
      <c r="C43" s="126"/>
      <c r="D43" s="126"/>
    </row>
    <row r="44" spans="1:4" x14ac:dyDescent="0.2">
      <c r="A44" s="124" t="s">
        <v>45</v>
      </c>
      <c r="B44" s="124"/>
      <c r="C44" s="124"/>
      <c r="D44" s="124"/>
    </row>
    <row r="45" spans="1:4" ht="39.950000000000003" customHeight="1" x14ac:dyDescent="0.2">
      <c r="A45" s="125" t="s">
        <v>86</v>
      </c>
      <c r="B45" s="125"/>
      <c r="C45" s="125"/>
      <c r="D45" s="125"/>
    </row>
  </sheetData>
  <mergeCells count="46">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 ref="B15:C15"/>
    <mergeCell ref="B16:C16"/>
    <mergeCell ref="B17:C17"/>
    <mergeCell ref="A18:D18"/>
    <mergeCell ref="A19:D19"/>
    <mergeCell ref="A20:D20"/>
    <mergeCell ref="A21:D21"/>
    <mergeCell ref="A22:D22"/>
    <mergeCell ref="A23:D23"/>
    <mergeCell ref="A28:D28"/>
    <mergeCell ref="A24:D24"/>
    <mergeCell ref="A25:D25"/>
    <mergeCell ref="A26:D26"/>
    <mergeCell ref="A27:D27"/>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31" customWidth="1"/>
    <col min="2" max="16384" width="11.42578125" style="31"/>
  </cols>
  <sheetData>
    <row r="1" spans="1:2" ht="30" customHeight="1" x14ac:dyDescent="0.2">
      <c r="A1" s="101" t="s">
        <v>73</v>
      </c>
    </row>
    <row r="2" spans="1:2" x14ac:dyDescent="0.2">
      <c r="A2" s="7"/>
      <c r="B2" s="7"/>
    </row>
    <row r="3" spans="1:2" x14ac:dyDescent="0.2">
      <c r="A3" s="7"/>
      <c r="B3" s="7"/>
    </row>
    <row r="4" spans="1:2" x14ac:dyDescent="0.2">
      <c r="A4" s="7"/>
      <c r="B4" s="7"/>
    </row>
    <row r="5" spans="1:2" x14ac:dyDescent="0.2">
      <c r="A5" s="7"/>
      <c r="B5" s="7"/>
    </row>
    <row r="6" spans="1:2" x14ac:dyDescent="0.2">
      <c r="A6" s="8"/>
      <c r="B6" s="8"/>
    </row>
    <row r="7" spans="1:2" x14ac:dyDescent="0.2">
      <c r="A7" s="7"/>
      <c r="B7" s="7"/>
    </row>
    <row r="8" spans="1:2" x14ac:dyDescent="0.2">
      <c r="A8" s="7"/>
      <c r="B8" s="7"/>
    </row>
    <row r="9" spans="1:2" x14ac:dyDescent="0.2">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140" zoomScaleNormal="140" workbookViewId="0"/>
  </sheetViews>
  <sheetFormatPr baseColWidth="10" defaultColWidth="11.42578125" defaultRowHeight="11.25" x14ac:dyDescent="0.2"/>
  <cols>
    <col min="1" max="1" width="14.28515625" style="71" customWidth="1"/>
    <col min="2" max="2" width="10.85546875" style="71" customWidth="1"/>
    <col min="3" max="3" width="12.28515625" style="71" customWidth="1"/>
    <col min="4" max="4" width="11.42578125" style="71"/>
    <col min="5" max="5" width="4.7109375" style="71" customWidth="1"/>
    <col min="6" max="16384" width="11.42578125" style="71"/>
  </cols>
  <sheetData>
    <row r="1" spans="1:8" x14ac:dyDescent="0.2">
      <c r="A1" s="70" t="s">
        <v>91</v>
      </c>
      <c r="D1" s="71" t="s">
        <v>97</v>
      </c>
      <c r="E1" s="72" t="s">
        <v>115</v>
      </c>
    </row>
    <row r="2" spans="1:8" ht="5.25" customHeight="1" x14ac:dyDescent="0.2">
      <c r="A2" s="70"/>
    </row>
    <row r="3" spans="1:8" ht="24" customHeight="1" x14ac:dyDescent="0.2">
      <c r="B3" s="159" t="s">
        <v>98</v>
      </c>
      <c r="C3" s="159"/>
      <c r="D3" s="159"/>
      <c r="E3" s="73"/>
      <c r="F3" s="159" t="s">
        <v>99</v>
      </c>
      <c r="G3" s="159"/>
      <c r="H3" s="159"/>
    </row>
    <row r="4" spans="1:8" x14ac:dyDescent="0.2">
      <c r="A4" s="71" t="s">
        <v>92</v>
      </c>
      <c r="B4" s="74" t="s">
        <v>12</v>
      </c>
      <c r="C4" s="75" t="s">
        <v>93</v>
      </c>
      <c r="D4" s="75"/>
      <c r="E4" s="75"/>
      <c r="F4" s="75" t="s">
        <v>12</v>
      </c>
      <c r="G4" s="75" t="s">
        <v>93</v>
      </c>
    </row>
    <row r="5" spans="1:8" ht="22.5" x14ac:dyDescent="0.2">
      <c r="A5" s="86" t="s">
        <v>103</v>
      </c>
      <c r="B5" s="76">
        <f>'1'!M7</f>
        <v>42</v>
      </c>
      <c r="C5" s="77">
        <f>B5/$B$9*100</f>
        <v>51.219512195121951</v>
      </c>
      <c r="D5" s="78"/>
      <c r="F5" s="84">
        <f>'1'!M13</f>
        <v>3638.5</v>
      </c>
      <c r="G5" s="77">
        <f>F5*100/$F$9</f>
        <v>59.213631259459376</v>
      </c>
    </row>
    <row r="6" spans="1:8" x14ac:dyDescent="0.2">
      <c r="A6" s="79" t="s">
        <v>20</v>
      </c>
      <c r="B6" s="76">
        <f>'1'!K8</f>
        <v>8</v>
      </c>
      <c r="C6" s="77">
        <f>B6/$B$9*100</f>
        <v>9.7560975609756095</v>
      </c>
      <c r="D6" s="78"/>
      <c r="F6" s="84">
        <f>'1'!M14</f>
        <v>107.1</v>
      </c>
      <c r="G6" s="77">
        <f t="shared" ref="G6:G8" si="0">F6*100/$F$9</f>
        <v>1.7429654824482887</v>
      </c>
    </row>
    <row r="7" spans="1:8" ht="22.5" x14ac:dyDescent="0.2">
      <c r="A7" s="87" t="s">
        <v>50</v>
      </c>
      <c r="B7" s="76">
        <f>'1'!K9</f>
        <v>13</v>
      </c>
      <c r="C7" s="77">
        <f>B7/$B$9*100</f>
        <v>15.853658536585366</v>
      </c>
      <c r="D7" s="78"/>
      <c r="F7" s="84">
        <f>'1'!M15</f>
        <v>820.9</v>
      </c>
      <c r="G7" s="77">
        <f t="shared" si="0"/>
        <v>13.359480527934643</v>
      </c>
    </row>
    <row r="8" spans="1:8" ht="22.5" x14ac:dyDescent="0.2">
      <c r="A8" s="86" t="s">
        <v>51</v>
      </c>
      <c r="B8" s="76">
        <f>'1'!K10</f>
        <v>21</v>
      </c>
      <c r="C8" s="77">
        <f>B8/$B$9*100</f>
        <v>25.609756097560975</v>
      </c>
      <c r="D8" s="78"/>
      <c r="F8" s="84">
        <f>'1'!M16</f>
        <v>1578.1</v>
      </c>
      <c r="G8" s="77">
        <f t="shared" si="0"/>
        <v>25.68229531140658</v>
      </c>
    </row>
    <row r="9" spans="1:8" x14ac:dyDescent="0.2">
      <c r="A9" s="71" t="s">
        <v>94</v>
      </c>
      <c r="B9" s="76">
        <f>'1'!M6</f>
        <v>82</v>
      </c>
      <c r="C9" s="77">
        <f>SUM(C5:C8)</f>
        <v>102.4390243902439</v>
      </c>
      <c r="D9" s="80"/>
      <c r="F9" s="84">
        <f>'1'!M12</f>
        <v>6144.7</v>
      </c>
      <c r="G9" s="80">
        <f>SUM(G5:G8)</f>
        <v>99.998372581248887</v>
      </c>
    </row>
    <row r="10" spans="1:8" ht="9" customHeight="1" x14ac:dyDescent="0.2">
      <c r="A10" s="81"/>
      <c r="B10" s="76"/>
      <c r="C10" s="82"/>
      <c r="D10" s="82"/>
    </row>
    <row r="11" spans="1:8" ht="34.5" customHeight="1" x14ac:dyDescent="0.2">
      <c r="B11" s="159" t="s">
        <v>100</v>
      </c>
      <c r="C11" s="159"/>
      <c r="D11" s="159"/>
      <c r="E11" s="83"/>
      <c r="F11" s="159" t="s">
        <v>101</v>
      </c>
      <c r="G11" s="159"/>
      <c r="H11" s="159"/>
    </row>
    <row r="12" spans="1:8" x14ac:dyDescent="0.2">
      <c r="A12" s="47" t="s">
        <v>92</v>
      </c>
      <c r="B12" s="75" t="s">
        <v>95</v>
      </c>
      <c r="C12" s="75"/>
      <c r="D12" s="75"/>
      <c r="E12" s="75"/>
      <c r="F12" s="75" t="s">
        <v>17</v>
      </c>
      <c r="G12" s="75"/>
      <c r="H12" s="75"/>
    </row>
    <row r="13" spans="1:8" ht="33.75" x14ac:dyDescent="0.2">
      <c r="A13" s="86" t="s">
        <v>105</v>
      </c>
      <c r="B13" s="84">
        <f>'1'!M25</f>
        <v>1585.3304933351701</v>
      </c>
      <c r="F13" s="84">
        <f>'1'!M37</f>
        <v>53361.989006458702</v>
      </c>
    </row>
    <row r="14" spans="1:8" ht="22.5" x14ac:dyDescent="0.2">
      <c r="A14" s="87" t="s">
        <v>49</v>
      </c>
      <c r="B14" s="84">
        <f>'1'!M26</f>
        <v>1560.5135387488299</v>
      </c>
      <c r="F14" s="84">
        <f>'1'!M38</f>
        <v>59898.076563958901</v>
      </c>
    </row>
    <row r="15" spans="1:8" ht="33.75" x14ac:dyDescent="0.2">
      <c r="A15" s="87" t="s">
        <v>104</v>
      </c>
      <c r="B15" s="84">
        <f>'1'!M27</f>
        <v>1496.3357290778399</v>
      </c>
      <c r="F15" s="84">
        <f>'1'!M39</f>
        <v>52147.789012059897</v>
      </c>
    </row>
    <row r="16" spans="1:8" ht="22.5" x14ac:dyDescent="0.2">
      <c r="A16" s="86" t="s">
        <v>51</v>
      </c>
      <c r="B16" s="84">
        <f>'1'!M28</f>
        <v>1556.50022178569</v>
      </c>
      <c r="F16" s="84">
        <f>'1'!M40</f>
        <v>46297.085736011701</v>
      </c>
    </row>
    <row r="17" spans="1:6" ht="2.25" customHeight="1" x14ac:dyDescent="0.2"/>
    <row r="18" spans="1:6" ht="8.25" customHeight="1" x14ac:dyDescent="0.2"/>
    <row r="19" spans="1:6" ht="24" customHeight="1" x14ac:dyDescent="0.2">
      <c r="B19" s="158" t="s">
        <v>102</v>
      </c>
      <c r="C19" s="158"/>
      <c r="D19" s="158"/>
      <c r="E19" s="158"/>
      <c r="F19" s="158"/>
    </row>
    <row r="20" spans="1:6" ht="36" customHeight="1" x14ac:dyDescent="0.2">
      <c r="A20" s="85"/>
      <c r="B20" s="88" t="s">
        <v>106</v>
      </c>
      <c r="C20" s="88" t="s">
        <v>21</v>
      </c>
    </row>
    <row r="21" spans="1:6" x14ac:dyDescent="0.2">
      <c r="A21" s="85"/>
      <c r="B21" s="74" t="s">
        <v>17</v>
      </c>
      <c r="C21" s="74" t="s">
        <v>96</v>
      </c>
    </row>
    <row r="22" spans="1:6" x14ac:dyDescent="0.2">
      <c r="A22" s="85">
        <v>1991</v>
      </c>
      <c r="B22" s="84">
        <v>12133</v>
      </c>
      <c r="C22" s="84">
        <v>14565</v>
      </c>
    </row>
    <row r="23" spans="1:6" x14ac:dyDescent="0.2">
      <c r="A23" s="85">
        <v>1992</v>
      </c>
      <c r="B23" s="84">
        <v>19221</v>
      </c>
      <c r="C23" s="84">
        <v>10433</v>
      </c>
    </row>
    <row r="24" spans="1:6" x14ac:dyDescent="0.2">
      <c r="A24" s="85">
        <v>1993</v>
      </c>
      <c r="B24" s="84">
        <v>22491</v>
      </c>
      <c r="C24" s="84">
        <v>8076</v>
      </c>
    </row>
    <row r="25" spans="1:6" x14ac:dyDescent="0.2">
      <c r="A25" s="85">
        <v>1994</v>
      </c>
      <c r="B25" s="84">
        <v>24454</v>
      </c>
      <c r="C25" s="84">
        <v>7804</v>
      </c>
    </row>
    <row r="26" spans="1:6" x14ac:dyDescent="0.2">
      <c r="A26" s="85">
        <v>1995</v>
      </c>
      <c r="B26" s="84">
        <v>26000</v>
      </c>
      <c r="C26" s="84">
        <v>7288</v>
      </c>
    </row>
    <row r="27" spans="1:6" x14ac:dyDescent="0.2">
      <c r="A27" s="85">
        <v>1996</v>
      </c>
      <c r="B27" s="84">
        <v>26759</v>
      </c>
      <c r="C27" s="84">
        <v>6943</v>
      </c>
    </row>
    <row r="28" spans="1:6" x14ac:dyDescent="0.2">
      <c r="A28" s="85">
        <v>1997</v>
      </c>
      <c r="B28" s="84">
        <v>27807</v>
      </c>
      <c r="C28" s="84">
        <v>6995</v>
      </c>
    </row>
    <row r="29" spans="1:6" x14ac:dyDescent="0.2">
      <c r="A29" s="85">
        <v>1998</v>
      </c>
      <c r="B29" s="84">
        <v>28965</v>
      </c>
      <c r="C29" s="84">
        <v>7044</v>
      </c>
    </row>
    <row r="30" spans="1:6" x14ac:dyDescent="0.2">
      <c r="A30" s="85">
        <v>1999</v>
      </c>
      <c r="B30" s="84">
        <v>28742</v>
      </c>
      <c r="C30" s="84">
        <v>6474</v>
      </c>
    </row>
    <row r="31" spans="1:6" x14ac:dyDescent="0.2">
      <c r="A31" s="85">
        <v>2000</v>
      </c>
      <c r="B31" s="84">
        <v>29422</v>
      </c>
      <c r="C31" s="84">
        <v>5899</v>
      </c>
    </row>
    <row r="32" spans="1:6" x14ac:dyDescent="0.2">
      <c r="A32" s="85">
        <v>2001</v>
      </c>
      <c r="B32" s="84">
        <v>30470</v>
      </c>
      <c r="C32" s="84">
        <v>5677</v>
      </c>
    </row>
    <row r="33" spans="1:3" x14ac:dyDescent="0.2">
      <c r="A33" s="85">
        <v>2002</v>
      </c>
      <c r="B33" s="84">
        <v>31435</v>
      </c>
      <c r="C33" s="84">
        <v>5577</v>
      </c>
    </row>
    <row r="34" spans="1:3" x14ac:dyDescent="0.2">
      <c r="A34" s="85">
        <v>2003</v>
      </c>
      <c r="B34" s="84">
        <v>32533</v>
      </c>
      <c r="C34" s="84">
        <v>5551</v>
      </c>
    </row>
    <row r="35" spans="1:3" x14ac:dyDescent="0.2">
      <c r="A35" s="85">
        <v>2004</v>
      </c>
      <c r="B35" s="84">
        <v>32988</v>
      </c>
      <c r="C35" s="84">
        <v>5337</v>
      </c>
    </row>
    <row r="36" spans="1:3" x14ac:dyDescent="0.2">
      <c r="A36" s="85">
        <v>2005</v>
      </c>
      <c r="B36" s="84">
        <v>33150</v>
      </c>
      <c r="C36" s="84">
        <v>5211</v>
      </c>
    </row>
    <row r="37" spans="1:3" x14ac:dyDescent="0.2">
      <c r="A37" s="85">
        <v>2006</v>
      </c>
      <c r="B37" s="84">
        <v>34028</v>
      </c>
      <c r="C37" s="84">
        <v>4998</v>
      </c>
    </row>
    <row r="38" spans="1:3" x14ac:dyDescent="0.2">
      <c r="A38" s="85">
        <v>2007</v>
      </c>
      <c r="B38" s="84">
        <v>34818</v>
      </c>
      <c r="C38" s="84">
        <v>4892</v>
      </c>
    </row>
    <row r="39" spans="1:3" x14ac:dyDescent="0.2">
      <c r="A39" s="85">
        <v>2008</v>
      </c>
      <c r="B39" s="84">
        <v>36232</v>
      </c>
      <c r="C39" s="84">
        <v>4816</v>
      </c>
    </row>
    <row r="40" spans="1:3" x14ac:dyDescent="0.2">
      <c r="A40" s="85">
        <v>2009</v>
      </c>
      <c r="B40" s="84">
        <v>37316</v>
      </c>
      <c r="C40" s="84">
        <v>4760</v>
      </c>
    </row>
    <row r="41" spans="1:3" x14ac:dyDescent="0.2">
      <c r="A41" s="85">
        <v>2010</v>
      </c>
      <c r="B41" s="84">
        <v>38922</v>
      </c>
      <c r="C41" s="84">
        <v>4677</v>
      </c>
    </row>
    <row r="42" spans="1:3" x14ac:dyDescent="0.2">
      <c r="A42" s="85">
        <v>2011</v>
      </c>
      <c r="B42" s="84">
        <v>40491</v>
      </c>
      <c r="C42" s="84">
        <v>4829</v>
      </c>
    </row>
    <row r="43" spans="1:3" x14ac:dyDescent="0.2">
      <c r="A43" s="85">
        <v>2012</v>
      </c>
      <c r="B43" s="84">
        <v>41245</v>
      </c>
      <c r="C43" s="84">
        <v>4882</v>
      </c>
    </row>
    <row r="44" spans="1:3" x14ac:dyDescent="0.2">
      <c r="A44" s="85">
        <v>2013</v>
      </c>
      <c r="B44" s="84">
        <v>43447.723812393291</v>
      </c>
      <c r="C44" s="84">
        <v>4978.5</v>
      </c>
    </row>
    <row r="45" spans="1:3" x14ac:dyDescent="0.2">
      <c r="A45" s="85">
        <v>2014</v>
      </c>
      <c r="B45" s="84">
        <v>44913.236511172559</v>
      </c>
      <c r="C45" s="84">
        <v>4954.083333333333</v>
      </c>
    </row>
    <row r="46" spans="1:3" x14ac:dyDescent="0.2">
      <c r="A46" s="85">
        <v>2015</v>
      </c>
      <c r="B46" s="84">
        <v>45849.471864133251</v>
      </c>
      <c r="C46" s="84">
        <v>5205.1000000000004</v>
      </c>
    </row>
    <row r="47" spans="1:3" x14ac:dyDescent="0.2">
      <c r="A47" s="85">
        <v>2016</v>
      </c>
      <c r="B47" s="84">
        <v>46161.7639318</v>
      </c>
      <c r="C47" s="84">
        <v>5243.4</v>
      </c>
    </row>
    <row r="48" spans="1:3" x14ac:dyDescent="0.2">
      <c r="A48" s="85">
        <v>2017</v>
      </c>
      <c r="B48" s="84">
        <v>47081.937916069</v>
      </c>
      <c r="C48" s="84">
        <v>5437.8</v>
      </c>
    </row>
    <row r="49" spans="1:3" x14ac:dyDescent="0.2">
      <c r="A49" s="85">
        <v>2018</v>
      </c>
      <c r="B49" s="84">
        <v>48199.105277256895</v>
      </c>
      <c r="C49" s="84">
        <v>5599.5</v>
      </c>
    </row>
    <row r="50" spans="1:3" x14ac:dyDescent="0.2">
      <c r="A50" s="85">
        <v>2019</v>
      </c>
      <c r="B50" s="84">
        <v>49491.831382859891</v>
      </c>
      <c r="C50" s="84">
        <v>5819.1</v>
      </c>
    </row>
    <row r="51" spans="1:3" x14ac:dyDescent="0.2">
      <c r="A51" s="89">
        <v>2020</v>
      </c>
      <c r="B51" s="90">
        <v>50441.516878850103</v>
      </c>
      <c r="C51" s="90">
        <v>6088</v>
      </c>
    </row>
    <row r="52" spans="1:3" x14ac:dyDescent="0.2">
      <c r="A52" s="89">
        <v>2021</v>
      </c>
      <c r="B52" s="90">
        <v>51498.402200270197</v>
      </c>
      <c r="C52" s="90">
        <v>6145</v>
      </c>
    </row>
    <row r="53" spans="1:3" x14ac:dyDescent="0.2">
      <c r="A53" s="85"/>
    </row>
  </sheetData>
  <mergeCells count="5">
    <mergeCell ref="B19:F19"/>
    <mergeCell ref="B11:D11"/>
    <mergeCell ref="F11:H11"/>
    <mergeCell ref="B3:D3"/>
    <mergeCell ref="F3:H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C1"/>
    </sheetView>
  </sheetViews>
  <sheetFormatPr baseColWidth="10" defaultColWidth="11.42578125" defaultRowHeight="12.75" customHeight="1" x14ac:dyDescent="0.2"/>
  <cols>
    <col min="1" max="1" width="10.7109375" style="29" customWidth="1"/>
    <col min="2" max="2" width="72.7109375" style="29" customWidth="1"/>
    <col min="3" max="3" width="8.7109375" style="30" customWidth="1"/>
    <col min="4" max="16384" width="11.42578125" style="18"/>
  </cols>
  <sheetData>
    <row r="1" spans="1:3" s="43" customFormat="1" ht="30" customHeight="1" x14ac:dyDescent="0.25">
      <c r="A1" s="129" t="s">
        <v>5</v>
      </c>
      <c r="B1" s="129"/>
      <c r="C1" s="129"/>
    </row>
    <row r="2" spans="1:3" ht="30" customHeight="1" x14ac:dyDescent="0.2">
      <c r="A2" s="19"/>
      <c r="B2" s="18"/>
      <c r="C2" s="20" t="s">
        <v>8</v>
      </c>
    </row>
    <row r="3" spans="1:3" ht="30" customHeight="1" x14ac:dyDescent="0.2">
      <c r="A3" s="128" t="s">
        <v>6</v>
      </c>
      <c r="B3" s="128"/>
      <c r="C3" s="21">
        <v>3</v>
      </c>
    </row>
    <row r="4" spans="1:3" ht="12" customHeight="1" x14ac:dyDescent="0.2">
      <c r="A4" s="22" t="s">
        <v>9</v>
      </c>
      <c r="B4" s="23" t="s">
        <v>118</v>
      </c>
      <c r="C4" s="20">
        <v>3</v>
      </c>
    </row>
    <row r="5" spans="1:3" ht="24" customHeight="1" x14ac:dyDescent="0.2">
      <c r="A5" s="24"/>
      <c r="B5" s="23" t="s">
        <v>109</v>
      </c>
      <c r="C5" s="20">
        <v>3</v>
      </c>
    </row>
    <row r="6" spans="1:3" ht="24" customHeight="1" x14ac:dyDescent="0.2">
      <c r="A6" s="24"/>
      <c r="B6" s="23" t="s">
        <v>110</v>
      </c>
      <c r="C6" s="20">
        <v>4</v>
      </c>
    </row>
    <row r="7" spans="1:3" ht="24" customHeight="1" x14ac:dyDescent="0.2">
      <c r="A7" s="24"/>
      <c r="B7" s="23" t="s">
        <v>123</v>
      </c>
      <c r="C7" s="20">
        <v>4</v>
      </c>
    </row>
    <row r="8" spans="1:3" ht="24" customHeight="1" x14ac:dyDescent="0.2">
      <c r="A8" s="24"/>
      <c r="B8" s="23" t="s">
        <v>119</v>
      </c>
      <c r="C8" s="20">
        <v>4</v>
      </c>
    </row>
    <row r="9" spans="1:3" ht="12.75" customHeight="1" x14ac:dyDescent="0.2">
      <c r="A9" s="25"/>
      <c r="B9" s="25"/>
      <c r="C9" s="20"/>
    </row>
    <row r="10" spans="1:3" ht="24" customHeight="1" x14ac:dyDescent="0.2">
      <c r="A10" s="26" t="s">
        <v>53</v>
      </c>
      <c r="B10" s="25" t="s">
        <v>124</v>
      </c>
      <c r="C10" s="20">
        <v>5</v>
      </c>
    </row>
    <row r="11" spans="1:3" ht="7.5" customHeight="1" x14ac:dyDescent="0.2">
      <c r="A11" s="25"/>
      <c r="B11" s="25"/>
      <c r="C11" s="20"/>
    </row>
    <row r="12" spans="1:3" ht="24" customHeight="1" x14ac:dyDescent="0.2">
      <c r="A12" s="26" t="s">
        <v>54</v>
      </c>
      <c r="B12" s="25" t="s">
        <v>111</v>
      </c>
      <c r="C12" s="27">
        <v>6</v>
      </c>
    </row>
    <row r="13" spans="1:3" ht="7.5" customHeight="1" x14ac:dyDescent="0.2">
      <c r="A13" s="25"/>
      <c r="B13" s="25"/>
      <c r="C13" s="20"/>
    </row>
    <row r="14" spans="1:3" ht="30" customHeight="1" x14ac:dyDescent="0.2">
      <c r="A14" s="25" t="s">
        <v>70</v>
      </c>
      <c r="B14" s="25"/>
      <c r="C14" s="28">
        <v>7</v>
      </c>
    </row>
    <row r="15" spans="1:3" ht="30" customHeight="1" x14ac:dyDescent="0.2">
      <c r="A15" s="44" t="s">
        <v>71</v>
      </c>
      <c r="B15" s="45"/>
      <c r="C15" s="21">
        <v>8</v>
      </c>
    </row>
    <row r="16" spans="1:3" ht="30" customHeight="1" x14ac:dyDescent="0.2">
      <c r="A16" s="130" t="s">
        <v>72</v>
      </c>
      <c r="B16" s="130"/>
      <c r="C16" s="21">
        <v>9</v>
      </c>
    </row>
    <row r="17" spans="1:3" ht="30" customHeight="1" x14ac:dyDescent="0.2">
      <c r="A17" s="44" t="s">
        <v>73</v>
      </c>
      <c r="B17" s="45"/>
      <c r="C17" s="21">
        <v>10</v>
      </c>
    </row>
  </sheetData>
  <mergeCells count="3">
    <mergeCell ref="A3:B3"/>
    <mergeCell ref="A1:C1"/>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42" customWidth="1"/>
    <col min="2" max="16384" width="11.42578125" style="39"/>
  </cols>
  <sheetData>
    <row r="1" spans="1:1" s="32" customFormat="1" ht="30" customHeight="1" x14ac:dyDescent="0.25">
      <c r="A1" s="46" t="s">
        <v>6</v>
      </c>
    </row>
    <row r="2" spans="1:1" ht="11.45" customHeight="1" x14ac:dyDescent="0.2">
      <c r="A2" s="41"/>
    </row>
    <row r="3" spans="1:1" ht="11.45" customHeight="1" x14ac:dyDescent="0.2">
      <c r="A3" s="40"/>
    </row>
    <row r="4" spans="1:1" ht="11.45" customHeight="1" x14ac:dyDescent="0.2">
      <c r="A4" s="41"/>
    </row>
    <row r="5" spans="1:1" ht="11.45" customHeight="1" x14ac:dyDescent="0.2">
      <c r="A5" s="40"/>
    </row>
    <row r="6" spans="1:1" ht="11.45" customHeight="1" x14ac:dyDescent="0.2">
      <c r="A6" s="41"/>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140" zoomScaleNormal="140" workbookViewId="0"/>
  </sheetViews>
  <sheetFormatPr baseColWidth="10" defaultColWidth="11.42578125" defaultRowHeight="12.75" customHeight="1" x14ac:dyDescent="0.2"/>
  <cols>
    <col min="1" max="2" width="45.7109375" style="31" customWidth="1"/>
    <col min="3" max="16384" width="11.42578125" style="31"/>
  </cols>
  <sheetData>
    <row r="1" spans="1:3" s="32" customFormat="1" ht="30" customHeight="1" x14ac:dyDescent="0.25">
      <c r="A1" s="69" t="s">
        <v>9</v>
      </c>
      <c r="B1" s="69"/>
      <c r="C1" s="69"/>
    </row>
    <row r="56" s="38" customFormat="1" ht="12.75" customHeight="1" x14ac:dyDescent="0.1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zoomScale="140" zoomScaleNormal="140" workbookViewId="0">
      <pane xSplit="3" ySplit="4" topLeftCell="D5" activePane="bottomRight" state="frozen"/>
      <selection sqref="A1:B1"/>
      <selection pane="topRight" sqref="A1:B1"/>
      <selection pane="bottomLeft" sqref="A1:B1"/>
      <selection pane="bottomRight" activeCell="G21" sqref="G21"/>
    </sheetView>
  </sheetViews>
  <sheetFormatPr baseColWidth="10" defaultColWidth="11.42578125" defaultRowHeight="11.45" customHeight="1" x14ac:dyDescent="0.2"/>
  <cols>
    <col min="1" max="1" width="3.28515625" style="47" customWidth="1"/>
    <col min="2" max="2" width="18.28515625" style="54" customWidth="1"/>
    <col min="3" max="3" width="7.7109375" style="55" customWidth="1"/>
    <col min="4" max="7" width="6.28515625" style="56" customWidth="1"/>
    <col min="8" max="13" width="6.28515625" style="47" customWidth="1"/>
    <col min="14" max="16384" width="11.42578125" style="47"/>
  </cols>
  <sheetData>
    <row r="1" spans="1:16" ht="30" customHeight="1" x14ac:dyDescent="0.2">
      <c r="A1" s="135" t="s">
        <v>53</v>
      </c>
      <c r="B1" s="136"/>
      <c r="C1" s="136"/>
      <c r="D1" s="133" t="s">
        <v>125</v>
      </c>
      <c r="E1" s="133"/>
      <c r="F1" s="133"/>
      <c r="G1" s="133"/>
      <c r="H1" s="133"/>
      <c r="I1" s="133"/>
      <c r="J1" s="133"/>
      <c r="K1" s="133"/>
      <c r="L1" s="133"/>
      <c r="M1" s="134"/>
    </row>
    <row r="2" spans="1:16" s="48" customFormat="1" ht="11.45" customHeight="1" x14ac:dyDescent="0.2">
      <c r="A2" s="137" t="s">
        <v>55</v>
      </c>
      <c r="B2" s="139" t="s">
        <v>10</v>
      </c>
      <c r="C2" s="139" t="s">
        <v>11</v>
      </c>
      <c r="D2" s="139">
        <v>1991</v>
      </c>
      <c r="E2" s="139">
        <v>2000</v>
      </c>
      <c r="F2" s="139">
        <v>2010</v>
      </c>
      <c r="G2" s="139">
        <v>2015</v>
      </c>
      <c r="H2" s="139">
        <v>2016</v>
      </c>
      <c r="I2" s="139">
        <v>2017</v>
      </c>
      <c r="J2" s="139">
        <v>2018</v>
      </c>
      <c r="K2" s="131">
        <v>2019</v>
      </c>
      <c r="L2" s="131">
        <v>2020</v>
      </c>
      <c r="M2" s="132">
        <v>2021</v>
      </c>
    </row>
    <row r="3" spans="1:16" s="48" customFormat="1" ht="11.45" customHeight="1" x14ac:dyDescent="0.2">
      <c r="A3" s="138"/>
      <c r="B3" s="139"/>
      <c r="C3" s="139"/>
      <c r="D3" s="139"/>
      <c r="E3" s="139"/>
      <c r="F3" s="139"/>
      <c r="G3" s="139"/>
      <c r="H3" s="139"/>
      <c r="I3" s="139"/>
      <c r="J3" s="139"/>
      <c r="K3" s="131"/>
      <c r="L3" s="131"/>
      <c r="M3" s="132"/>
    </row>
    <row r="4" spans="1:16" s="57" customFormat="1" ht="11.45" customHeight="1" x14ac:dyDescent="0.15">
      <c r="A4" s="33">
        <v>1</v>
      </c>
      <c r="B4" s="34">
        <v>2</v>
      </c>
      <c r="C4" s="35">
        <v>3</v>
      </c>
      <c r="D4" s="35">
        <v>4</v>
      </c>
      <c r="E4" s="35">
        <v>5</v>
      </c>
      <c r="F4" s="35">
        <v>6</v>
      </c>
      <c r="G4" s="35">
        <v>7</v>
      </c>
      <c r="H4" s="35">
        <v>8</v>
      </c>
      <c r="I4" s="35">
        <v>9</v>
      </c>
      <c r="J4" s="35">
        <v>10</v>
      </c>
      <c r="K4" s="35">
        <v>11</v>
      </c>
      <c r="L4" s="35">
        <v>12</v>
      </c>
      <c r="M4" s="36">
        <v>13</v>
      </c>
    </row>
    <row r="5" spans="1:16" ht="11.45" customHeight="1" x14ac:dyDescent="0.2">
      <c r="A5" s="58"/>
      <c r="B5" s="49"/>
      <c r="C5" s="50"/>
      <c r="D5" s="59"/>
      <c r="E5" s="59"/>
      <c r="F5" s="59"/>
      <c r="G5" s="59"/>
      <c r="H5" s="59"/>
      <c r="I5" s="59"/>
      <c r="J5" s="59"/>
      <c r="K5" s="59"/>
      <c r="L5" s="94"/>
      <c r="M5" s="94"/>
    </row>
    <row r="6" spans="1:16" ht="11.45" customHeight="1" x14ac:dyDescent="0.2">
      <c r="A6" s="37">
        <f>IF(E6&lt;&gt;"",COUNTA($E6:E$6),"")</f>
        <v>1</v>
      </c>
      <c r="B6" s="51" t="s">
        <v>68</v>
      </c>
      <c r="C6" s="52" t="s">
        <v>12</v>
      </c>
      <c r="D6" s="60">
        <v>40</v>
      </c>
      <c r="E6" s="60">
        <v>58</v>
      </c>
      <c r="F6" s="60">
        <v>55</v>
      </c>
      <c r="G6" s="60">
        <v>77</v>
      </c>
      <c r="H6" s="60">
        <v>81</v>
      </c>
      <c r="I6" s="60">
        <v>79</v>
      </c>
      <c r="J6" s="60">
        <v>75</v>
      </c>
      <c r="K6" s="60">
        <v>80</v>
      </c>
      <c r="L6" s="60">
        <v>79</v>
      </c>
      <c r="M6" s="60">
        <v>82</v>
      </c>
      <c r="N6" s="92"/>
      <c r="O6" s="92"/>
      <c r="P6" s="92"/>
    </row>
    <row r="7" spans="1:16" ht="11.45" customHeight="1" x14ac:dyDescent="0.2">
      <c r="A7" s="37">
        <f>IF(E7&lt;&gt;"",COUNTA($E$6:E7),"")</f>
        <v>2</v>
      </c>
      <c r="B7" s="49" t="s">
        <v>56</v>
      </c>
      <c r="C7" s="53" t="s">
        <v>12</v>
      </c>
      <c r="D7" s="94">
        <v>6</v>
      </c>
      <c r="E7" s="94">
        <v>7</v>
      </c>
      <c r="F7" s="94">
        <v>22</v>
      </c>
      <c r="G7" s="94">
        <v>29</v>
      </c>
      <c r="H7" s="94">
        <v>34</v>
      </c>
      <c r="I7" s="94">
        <v>34</v>
      </c>
      <c r="J7" s="94">
        <v>34</v>
      </c>
      <c r="K7" s="94">
        <v>38</v>
      </c>
      <c r="L7" s="94">
        <v>38</v>
      </c>
      <c r="M7" s="94">
        <v>42</v>
      </c>
      <c r="N7" s="93"/>
      <c r="O7" s="93"/>
      <c r="P7" s="93"/>
    </row>
    <row r="8" spans="1:16" ht="11.45" customHeight="1" x14ac:dyDescent="0.2">
      <c r="A8" s="37">
        <f>IF(E8&lt;&gt;"",COUNTA($E$6:E8),"")</f>
        <v>3</v>
      </c>
      <c r="B8" s="49" t="s">
        <v>57</v>
      </c>
      <c r="C8" s="53" t="s">
        <v>12</v>
      </c>
      <c r="D8" s="94">
        <v>3</v>
      </c>
      <c r="E8" s="94">
        <v>11</v>
      </c>
      <c r="F8" s="94">
        <v>6</v>
      </c>
      <c r="G8" s="94">
        <v>17</v>
      </c>
      <c r="H8" s="94">
        <v>18</v>
      </c>
      <c r="I8" s="94">
        <v>13</v>
      </c>
      <c r="J8" s="94">
        <v>8</v>
      </c>
      <c r="K8" s="94">
        <v>8</v>
      </c>
      <c r="L8" s="94">
        <v>8</v>
      </c>
      <c r="M8" s="94">
        <v>10</v>
      </c>
    </row>
    <row r="9" spans="1:16" ht="22.5" customHeight="1" x14ac:dyDescent="0.2">
      <c r="A9" s="37">
        <f>IF(E9&lt;&gt;"",COUNTA($E$6:E9),"")</f>
        <v>4</v>
      </c>
      <c r="B9" s="49" t="s">
        <v>113</v>
      </c>
      <c r="C9" s="53" t="s">
        <v>12</v>
      </c>
      <c r="D9" s="94">
        <v>5</v>
      </c>
      <c r="E9" s="94">
        <v>8</v>
      </c>
      <c r="F9" s="94">
        <v>6</v>
      </c>
      <c r="G9" s="94">
        <v>11</v>
      </c>
      <c r="H9" s="94">
        <v>11</v>
      </c>
      <c r="I9" s="94">
        <v>14</v>
      </c>
      <c r="J9" s="94">
        <v>13</v>
      </c>
      <c r="K9" s="94">
        <v>13</v>
      </c>
      <c r="L9" s="94">
        <v>13</v>
      </c>
      <c r="M9" s="94">
        <v>10</v>
      </c>
    </row>
    <row r="10" spans="1:16" ht="11.45" customHeight="1" x14ac:dyDescent="0.2">
      <c r="A10" s="37">
        <f>IF(E10&lt;&gt;"",COUNTA($E$6:E10),"")</f>
        <v>5</v>
      </c>
      <c r="B10" s="49" t="s">
        <v>58</v>
      </c>
      <c r="C10" s="53" t="s">
        <v>12</v>
      </c>
      <c r="D10" s="94">
        <v>27</v>
      </c>
      <c r="E10" s="94">
        <v>32</v>
      </c>
      <c r="F10" s="94">
        <v>21</v>
      </c>
      <c r="G10" s="94">
        <v>20</v>
      </c>
      <c r="H10" s="94">
        <v>18</v>
      </c>
      <c r="I10" s="94">
        <v>18</v>
      </c>
      <c r="J10" s="94">
        <v>21</v>
      </c>
      <c r="K10" s="94">
        <v>21</v>
      </c>
      <c r="L10" s="94">
        <v>20</v>
      </c>
      <c r="M10" s="94">
        <v>20</v>
      </c>
    </row>
    <row r="11" spans="1:16" ht="11.45" customHeight="1" x14ac:dyDescent="0.2">
      <c r="A11" s="37" t="str">
        <f>IF(E11&lt;&gt;"",COUNTA($E$6:E11),"")</f>
        <v/>
      </c>
      <c r="B11" s="49"/>
      <c r="C11" s="53"/>
      <c r="D11" s="94"/>
      <c r="E11" s="94"/>
      <c r="F11" s="94"/>
      <c r="G11" s="94"/>
      <c r="H11" s="94"/>
      <c r="I11" s="94"/>
      <c r="J11" s="94"/>
      <c r="K11" s="94"/>
      <c r="L11" s="94"/>
      <c r="M11" s="94"/>
    </row>
    <row r="12" spans="1:16" ht="11.45" customHeight="1" x14ac:dyDescent="0.2">
      <c r="A12" s="37">
        <f>IF(E12&lt;&gt;"",COUNTA($E$6:E12),"")</f>
        <v>6</v>
      </c>
      <c r="B12" s="51" t="s">
        <v>21</v>
      </c>
      <c r="C12" s="52" t="s">
        <v>12</v>
      </c>
      <c r="D12" s="60">
        <v>14565</v>
      </c>
      <c r="E12" s="60">
        <v>5899</v>
      </c>
      <c r="F12" s="60">
        <v>4677</v>
      </c>
      <c r="G12" s="60">
        <v>5205</v>
      </c>
      <c r="H12" s="60">
        <v>5243</v>
      </c>
      <c r="I12" s="60">
        <v>5438</v>
      </c>
      <c r="J12" s="60">
        <v>5600</v>
      </c>
      <c r="K12" s="60">
        <v>5819</v>
      </c>
      <c r="L12" s="60">
        <v>6087.5</v>
      </c>
      <c r="M12" s="60">
        <v>6144.7</v>
      </c>
    </row>
    <row r="13" spans="1:16" ht="11.45" customHeight="1" x14ac:dyDescent="0.2">
      <c r="A13" s="37">
        <f>IF(E13&lt;&gt;"",COUNTA($E$6:E13),"")</f>
        <v>7</v>
      </c>
      <c r="B13" s="49" t="s">
        <v>56</v>
      </c>
      <c r="C13" s="53" t="s">
        <v>12</v>
      </c>
      <c r="D13" s="94">
        <v>9585</v>
      </c>
      <c r="E13" s="94">
        <v>2006</v>
      </c>
      <c r="F13" s="94">
        <v>2252</v>
      </c>
      <c r="G13" s="94">
        <v>2557</v>
      </c>
      <c r="H13" s="94">
        <v>2628</v>
      </c>
      <c r="I13" s="94">
        <v>2692</v>
      </c>
      <c r="J13" s="94">
        <v>2723</v>
      </c>
      <c r="K13" s="94">
        <v>2891</v>
      </c>
      <c r="L13" s="94">
        <v>3106.5</v>
      </c>
      <c r="M13" s="94">
        <v>3638.5</v>
      </c>
      <c r="O13" s="96"/>
    </row>
    <row r="14" spans="1:16" ht="11.45" customHeight="1" x14ac:dyDescent="0.2">
      <c r="A14" s="37">
        <f>IF(E14&lt;&gt;"",COUNTA($E$6:E14),"")</f>
        <v>8</v>
      </c>
      <c r="B14" s="49" t="s">
        <v>57</v>
      </c>
      <c r="C14" s="53" t="s">
        <v>12</v>
      </c>
      <c r="D14" s="94">
        <v>416</v>
      </c>
      <c r="E14" s="94">
        <v>451</v>
      </c>
      <c r="F14" s="94">
        <v>47</v>
      </c>
      <c r="G14" s="94" t="s">
        <v>0</v>
      </c>
      <c r="H14" s="94" t="s">
        <v>0</v>
      </c>
      <c r="I14" s="94">
        <v>223</v>
      </c>
      <c r="J14" s="94">
        <v>213</v>
      </c>
      <c r="K14" s="94">
        <v>210</v>
      </c>
      <c r="L14" s="94">
        <v>198.3</v>
      </c>
      <c r="M14" s="94">
        <v>107.1</v>
      </c>
      <c r="O14" s="96"/>
    </row>
    <row r="15" spans="1:16" ht="22.5" customHeight="1" x14ac:dyDescent="0.2">
      <c r="A15" s="37">
        <f>IF(E15&lt;&gt;"",COUNTA($E$6:E15),"")</f>
        <v>9</v>
      </c>
      <c r="B15" s="49" t="s">
        <v>113</v>
      </c>
      <c r="C15" s="53" t="s">
        <v>12</v>
      </c>
      <c r="D15" s="94">
        <v>1167</v>
      </c>
      <c r="E15" s="94">
        <v>1189</v>
      </c>
      <c r="F15" s="94">
        <v>765</v>
      </c>
      <c r="G15" s="94" t="s">
        <v>0</v>
      </c>
      <c r="H15" s="94" t="s">
        <v>0</v>
      </c>
      <c r="I15" s="94">
        <v>1037</v>
      </c>
      <c r="J15" s="94">
        <v>1140</v>
      </c>
      <c r="K15" s="94">
        <v>1168</v>
      </c>
      <c r="L15" s="94">
        <v>1210.9000000000001</v>
      </c>
      <c r="M15" s="94">
        <v>820.9</v>
      </c>
      <c r="O15" s="96"/>
    </row>
    <row r="16" spans="1:16" ht="11.45" customHeight="1" x14ac:dyDescent="0.2">
      <c r="A16" s="37">
        <f>IF(E16&lt;&gt;"",COUNTA($E$6:E16),"")</f>
        <v>10</v>
      </c>
      <c r="B16" s="49" t="s">
        <v>58</v>
      </c>
      <c r="C16" s="53" t="s">
        <v>12</v>
      </c>
      <c r="D16" s="94">
        <v>3397</v>
      </c>
      <c r="E16" s="94">
        <v>2253</v>
      </c>
      <c r="F16" s="94">
        <v>1613</v>
      </c>
      <c r="G16" s="94">
        <v>1530</v>
      </c>
      <c r="H16" s="94">
        <v>1482</v>
      </c>
      <c r="I16" s="94">
        <v>1487</v>
      </c>
      <c r="J16" s="94">
        <v>1524</v>
      </c>
      <c r="K16" s="94">
        <v>1551</v>
      </c>
      <c r="L16" s="94">
        <v>1571.8</v>
      </c>
      <c r="M16" s="94">
        <v>1578.1</v>
      </c>
      <c r="O16" s="96"/>
    </row>
    <row r="17" spans="1:14" ht="11.45" customHeight="1" x14ac:dyDescent="0.2">
      <c r="A17" s="37" t="str">
        <f>IF(E17&lt;&gt;"",COUNTA($E$6:E17),"")</f>
        <v/>
      </c>
      <c r="B17" s="49"/>
      <c r="C17" s="53"/>
      <c r="D17" s="94"/>
      <c r="E17" s="94"/>
      <c r="F17" s="94"/>
      <c r="G17" s="94"/>
      <c r="H17" s="94"/>
      <c r="I17" s="94"/>
      <c r="J17" s="94"/>
      <c r="K17" s="94"/>
      <c r="L17" s="94"/>
      <c r="M17" s="94"/>
    </row>
    <row r="18" spans="1:14" ht="11.45" customHeight="1" x14ac:dyDescent="0.2">
      <c r="A18" s="37">
        <f>IF(E18&lt;&gt;"",COUNTA($E$6:E18),"")</f>
        <v>11</v>
      </c>
      <c r="B18" s="51" t="s">
        <v>85</v>
      </c>
      <c r="C18" s="52" t="s">
        <v>13</v>
      </c>
      <c r="D18" s="60">
        <v>11963</v>
      </c>
      <c r="E18" s="60">
        <v>4212</v>
      </c>
      <c r="F18" s="60">
        <v>7464</v>
      </c>
      <c r="G18" s="60">
        <v>8181</v>
      </c>
      <c r="H18" s="60">
        <v>8340</v>
      </c>
      <c r="I18" s="60">
        <v>8555</v>
      </c>
      <c r="J18" s="60">
        <v>8785</v>
      </c>
      <c r="K18" s="60">
        <v>9169</v>
      </c>
      <c r="L18" s="60">
        <v>9622.7510000000002</v>
      </c>
      <c r="M18" s="60">
        <v>9620.0110000000004</v>
      </c>
    </row>
    <row r="19" spans="1:14" ht="11.45" customHeight="1" x14ac:dyDescent="0.2">
      <c r="A19" s="37">
        <f>IF(E19&lt;&gt;"",COUNTA($E$6:E19),"")</f>
        <v>12</v>
      </c>
      <c r="B19" s="49" t="s">
        <v>56</v>
      </c>
      <c r="C19" s="53" t="s">
        <v>13</v>
      </c>
      <c r="D19" s="94">
        <v>6558</v>
      </c>
      <c r="E19" s="94">
        <v>1180</v>
      </c>
      <c r="F19" s="94">
        <v>3525</v>
      </c>
      <c r="G19" s="94">
        <v>3962</v>
      </c>
      <c r="H19" s="94">
        <v>4119</v>
      </c>
      <c r="I19" s="94">
        <v>4150</v>
      </c>
      <c r="J19" s="94">
        <v>4209</v>
      </c>
      <c r="K19" s="94">
        <v>4492</v>
      </c>
      <c r="L19" s="94">
        <v>4881.183</v>
      </c>
      <c r="M19" s="94">
        <v>5768.2250000000004</v>
      </c>
    </row>
    <row r="20" spans="1:14" ht="11.45" customHeight="1" x14ac:dyDescent="0.2">
      <c r="A20" s="37">
        <f>IF(E20&lt;&gt;"",COUNTA($E$6:E20),"")</f>
        <v>13</v>
      </c>
      <c r="B20" s="49" t="s">
        <v>57</v>
      </c>
      <c r="C20" s="53" t="s">
        <v>13</v>
      </c>
      <c r="D20" s="94">
        <v>461</v>
      </c>
      <c r="E20" s="94">
        <v>194</v>
      </c>
      <c r="F20" s="94">
        <v>69</v>
      </c>
      <c r="G20" s="94">
        <v>281</v>
      </c>
      <c r="H20" s="94" t="s">
        <v>0</v>
      </c>
      <c r="I20" s="94">
        <v>310</v>
      </c>
      <c r="J20" s="94">
        <v>311</v>
      </c>
      <c r="K20" s="94">
        <v>300</v>
      </c>
      <c r="L20" s="94">
        <v>302.005</v>
      </c>
      <c r="M20" s="94">
        <v>167.131</v>
      </c>
    </row>
    <row r="21" spans="1:14" ht="22.5" customHeight="1" x14ac:dyDescent="0.2">
      <c r="A21" s="37">
        <f>IF(E21&lt;&gt;"",COUNTA($E$6:E21),"")</f>
        <v>14</v>
      </c>
      <c r="B21" s="49" t="s">
        <v>113</v>
      </c>
      <c r="C21" s="53" t="s">
        <v>13</v>
      </c>
      <c r="D21" s="94">
        <v>1543</v>
      </c>
      <c r="E21" s="94">
        <v>867</v>
      </c>
      <c r="F21" s="94">
        <v>1307</v>
      </c>
      <c r="G21" s="94">
        <v>1533</v>
      </c>
      <c r="H21" s="94" t="s">
        <v>0</v>
      </c>
      <c r="I21" s="94">
        <v>1736</v>
      </c>
      <c r="J21" s="94">
        <v>1876</v>
      </c>
      <c r="K21" s="94">
        <v>1936</v>
      </c>
      <c r="L21" s="94">
        <v>1948.085</v>
      </c>
      <c r="M21" s="94">
        <v>1228.3420000000001</v>
      </c>
    </row>
    <row r="22" spans="1:14" ht="11.45" customHeight="1" x14ac:dyDescent="0.2">
      <c r="A22" s="37">
        <f>IF(E22&lt;&gt;"",COUNTA($E$6:E22),"")</f>
        <v>15</v>
      </c>
      <c r="B22" s="49" t="s">
        <v>58</v>
      </c>
      <c r="C22" s="53" t="s">
        <v>13</v>
      </c>
      <c r="D22" s="94">
        <v>3402</v>
      </c>
      <c r="E22" s="94">
        <v>1970</v>
      </c>
      <c r="F22" s="94">
        <v>2562</v>
      </c>
      <c r="G22" s="94">
        <v>2405</v>
      </c>
      <c r="H22" s="94">
        <v>2368</v>
      </c>
      <c r="I22" s="94">
        <v>2359</v>
      </c>
      <c r="J22" s="94">
        <v>2388</v>
      </c>
      <c r="K22" s="94">
        <v>2441</v>
      </c>
      <c r="L22" s="94">
        <v>2491.4780000000001</v>
      </c>
      <c r="M22" s="94">
        <v>2456.3130000000001</v>
      </c>
    </row>
    <row r="23" spans="1:14" ht="11.45" customHeight="1" x14ac:dyDescent="0.2">
      <c r="A23" s="37" t="str">
        <f>IF(E23&lt;&gt;"",COUNTA($E$6:E23),"")</f>
        <v/>
      </c>
      <c r="B23" s="49"/>
      <c r="C23" s="53"/>
      <c r="D23" s="94"/>
      <c r="E23" s="94"/>
      <c r="F23" s="94"/>
      <c r="G23" s="94"/>
      <c r="H23" s="94"/>
      <c r="I23" s="94"/>
      <c r="J23" s="94"/>
      <c r="K23" s="94"/>
      <c r="L23" s="94"/>
      <c r="M23" s="94"/>
    </row>
    <row r="24" spans="1:14" ht="33.6" customHeight="1" x14ac:dyDescent="0.2">
      <c r="A24" s="37">
        <f>IF(E24&lt;&gt;"",COUNTA($E$6:E24),"")</f>
        <v>16</v>
      </c>
      <c r="B24" s="51" t="s">
        <v>120</v>
      </c>
      <c r="C24" s="52" t="s">
        <v>15</v>
      </c>
      <c r="D24" s="60">
        <v>1550</v>
      </c>
      <c r="E24" s="60">
        <v>1647</v>
      </c>
      <c r="F24" s="60">
        <v>1596</v>
      </c>
      <c r="G24" s="60">
        <v>1572</v>
      </c>
      <c r="H24" s="60">
        <v>1591</v>
      </c>
      <c r="I24" s="60">
        <v>1573</v>
      </c>
      <c r="J24" s="60">
        <v>1569</v>
      </c>
      <c r="K24" s="60">
        <v>1576</v>
      </c>
      <c r="L24" s="60">
        <v>1580.7393839835729</v>
      </c>
      <c r="M24" s="60">
        <v>1565.5786287369599</v>
      </c>
      <c r="N24" s="95"/>
    </row>
    <row r="25" spans="1:14" ht="11.45" customHeight="1" x14ac:dyDescent="0.2">
      <c r="A25" s="37">
        <f>IF(E25&lt;&gt;"",COUNTA($E$6:E25),"")</f>
        <v>17</v>
      </c>
      <c r="B25" s="49" t="s">
        <v>56</v>
      </c>
      <c r="C25" s="53" t="s">
        <v>15</v>
      </c>
      <c r="D25" s="94">
        <v>1406</v>
      </c>
      <c r="E25" s="94">
        <v>1553</v>
      </c>
      <c r="F25" s="94">
        <v>1565</v>
      </c>
      <c r="G25" s="94">
        <v>1550</v>
      </c>
      <c r="H25" s="94">
        <v>1568</v>
      </c>
      <c r="I25" s="94">
        <v>1542</v>
      </c>
      <c r="J25" s="94">
        <v>1546</v>
      </c>
      <c r="K25" s="94">
        <v>1554</v>
      </c>
      <c r="L25" s="94">
        <v>1571.2805408015452</v>
      </c>
      <c r="M25" s="94">
        <v>1585.3304933351701</v>
      </c>
      <c r="N25" s="95"/>
    </row>
    <row r="26" spans="1:14" ht="11.45" customHeight="1" x14ac:dyDescent="0.2">
      <c r="A26" s="37">
        <f>IF(E26&lt;&gt;"",COUNTA($E$6:E26),"")</f>
        <v>18</v>
      </c>
      <c r="B26" s="49" t="s">
        <v>57</v>
      </c>
      <c r="C26" s="53" t="s">
        <v>15</v>
      </c>
      <c r="D26" s="94">
        <v>2038</v>
      </c>
      <c r="E26" s="94">
        <v>1632</v>
      </c>
      <c r="F26" s="94">
        <v>1482</v>
      </c>
      <c r="G26" s="94" t="s">
        <v>0</v>
      </c>
      <c r="H26" s="94" t="s">
        <v>0</v>
      </c>
      <c r="I26" s="94">
        <v>1392</v>
      </c>
      <c r="J26" s="94">
        <v>1464</v>
      </c>
      <c r="K26" s="94">
        <v>1430</v>
      </c>
      <c r="L26" s="94">
        <v>1522.9702471003527</v>
      </c>
      <c r="M26" s="94">
        <v>1560.5135387488299</v>
      </c>
      <c r="N26" s="95"/>
    </row>
    <row r="27" spans="1:14" ht="22.5" customHeight="1" x14ac:dyDescent="0.2">
      <c r="A27" s="37">
        <f>IF(E27&lt;&gt;"",COUNTA($E$6:E27),"")</f>
        <v>19</v>
      </c>
      <c r="B27" s="49" t="s">
        <v>113</v>
      </c>
      <c r="C27" s="53" t="s">
        <v>15</v>
      </c>
      <c r="D27" s="94">
        <v>2040</v>
      </c>
      <c r="E27" s="94">
        <v>1738</v>
      </c>
      <c r="F27" s="94">
        <v>1708</v>
      </c>
      <c r="G27" s="94" t="s">
        <v>0</v>
      </c>
      <c r="H27" s="94" t="s">
        <v>0</v>
      </c>
      <c r="I27" s="94">
        <v>1675</v>
      </c>
      <c r="J27" s="94">
        <v>1646</v>
      </c>
      <c r="K27" s="94">
        <v>1658</v>
      </c>
      <c r="L27" s="94">
        <v>1608.7909819142785</v>
      </c>
      <c r="M27" s="94">
        <v>1496.3357290778399</v>
      </c>
      <c r="N27" s="95"/>
    </row>
    <row r="28" spans="1:14" ht="11.45" customHeight="1" x14ac:dyDescent="0.2">
      <c r="A28" s="37">
        <f>IF(E28&lt;&gt;"",COUNTA($E$6:E28),"")</f>
        <v>20</v>
      </c>
      <c r="B28" s="49" t="s">
        <v>58</v>
      </c>
      <c r="C28" s="53" t="s">
        <v>15</v>
      </c>
      <c r="D28" s="94">
        <v>1641</v>
      </c>
      <c r="E28" s="94">
        <v>1671</v>
      </c>
      <c r="F28" s="94">
        <v>1588</v>
      </c>
      <c r="G28" s="94">
        <v>1572</v>
      </c>
      <c r="H28" s="94">
        <v>1598</v>
      </c>
      <c r="I28" s="94">
        <v>1587</v>
      </c>
      <c r="J28" s="94">
        <v>1567</v>
      </c>
      <c r="K28" s="94">
        <v>1574</v>
      </c>
      <c r="L28" s="94">
        <v>1585.11133732027</v>
      </c>
      <c r="M28" s="94">
        <v>1556.50022178569</v>
      </c>
      <c r="N28" s="95"/>
    </row>
    <row r="29" spans="1:14" ht="11.45" customHeight="1" x14ac:dyDescent="0.2">
      <c r="A29" s="37" t="str">
        <f>IF(E29&lt;&gt;"",COUNTA($E$6:E29),"")</f>
        <v/>
      </c>
      <c r="B29" s="49"/>
      <c r="C29" s="53"/>
      <c r="D29" s="94"/>
      <c r="E29" s="94"/>
      <c r="F29" s="94"/>
      <c r="G29" s="94"/>
      <c r="H29" s="94"/>
      <c r="I29" s="94"/>
      <c r="J29" s="94"/>
      <c r="K29" s="94"/>
      <c r="L29" s="94"/>
      <c r="M29" s="94"/>
      <c r="N29" s="95"/>
    </row>
    <row r="30" spans="1:14" ht="11.45" customHeight="1" x14ac:dyDescent="0.2">
      <c r="A30" s="37">
        <f>IF(E30&lt;&gt;"",COUNTA($E$6:E30),"")</f>
        <v>21</v>
      </c>
      <c r="B30" s="51" t="s">
        <v>69</v>
      </c>
      <c r="C30" s="52" t="s">
        <v>16</v>
      </c>
      <c r="D30" s="60">
        <v>176722</v>
      </c>
      <c r="E30" s="60">
        <v>173559</v>
      </c>
      <c r="F30" s="60">
        <v>182042</v>
      </c>
      <c r="G30" s="60">
        <v>238651</v>
      </c>
      <c r="H30" s="60">
        <v>242045</v>
      </c>
      <c r="I30" s="60">
        <v>256022</v>
      </c>
      <c r="J30" s="60">
        <v>269891</v>
      </c>
      <c r="K30" s="60">
        <v>287998</v>
      </c>
      <c r="L30" s="60">
        <v>307062.734</v>
      </c>
      <c r="M30" s="60">
        <v>316442.23200000002</v>
      </c>
      <c r="N30" s="95"/>
    </row>
    <row r="31" spans="1:14" ht="11.45" customHeight="1" x14ac:dyDescent="0.2">
      <c r="A31" s="37">
        <f>IF(E31&lt;&gt;"",COUNTA($E$6:E31),"")</f>
        <v>22</v>
      </c>
      <c r="B31" s="49" t="s">
        <v>56</v>
      </c>
      <c r="C31" s="53" t="s">
        <v>16</v>
      </c>
      <c r="D31" s="94">
        <v>116570</v>
      </c>
      <c r="E31" s="94">
        <v>60630</v>
      </c>
      <c r="F31" s="94">
        <v>91431</v>
      </c>
      <c r="G31" s="94">
        <v>123532</v>
      </c>
      <c r="H31" s="94">
        <v>126769</v>
      </c>
      <c r="I31" s="94">
        <v>131858</v>
      </c>
      <c r="J31" s="94">
        <v>136420</v>
      </c>
      <c r="K31" s="94">
        <v>149183</v>
      </c>
      <c r="L31" s="94">
        <v>162402.459</v>
      </c>
      <c r="M31" s="94">
        <v>194157.59700000001</v>
      </c>
      <c r="N31" s="95"/>
    </row>
    <row r="32" spans="1:14" ht="11.45" customHeight="1" x14ac:dyDescent="0.2">
      <c r="A32" s="37">
        <f>IF(E32&lt;&gt;"",COUNTA($E$6:E32),"")</f>
        <v>23</v>
      </c>
      <c r="B32" s="49" t="s">
        <v>57</v>
      </c>
      <c r="C32" s="53" t="s">
        <v>16</v>
      </c>
      <c r="D32" s="94">
        <v>5798</v>
      </c>
      <c r="E32" s="94">
        <v>14865</v>
      </c>
      <c r="F32" s="94">
        <v>2108</v>
      </c>
      <c r="G32" s="94" t="s">
        <v>0</v>
      </c>
      <c r="H32" s="94" t="s">
        <v>0</v>
      </c>
      <c r="I32" s="94">
        <v>11616</v>
      </c>
      <c r="J32" s="94">
        <v>11263</v>
      </c>
      <c r="K32" s="94">
        <v>11259</v>
      </c>
      <c r="L32" s="94">
        <v>11005.424999999999</v>
      </c>
      <c r="M32" s="94">
        <v>6415.0839999999998</v>
      </c>
      <c r="N32" s="95"/>
    </row>
    <row r="33" spans="1:14" ht="22.5" customHeight="1" x14ac:dyDescent="0.2">
      <c r="A33" s="37">
        <f>IF(E33&lt;&gt;"",COUNTA($E$6:E33),"")</f>
        <v>24</v>
      </c>
      <c r="B33" s="49" t="s">
        <v>113</v>
      </c>
      <c r="C33" s="53" t="s">
        <v>16</v>
      </c>
      <c r="D33" s="94">
        <v>16357</v>
      </c>
      <c r="E33" s="94">
        <v>36524</v>
      </c>
      <c r="F33" s="94">
        <v>32399</v>
      </c>
      <c r="G33" s="94" t="s">
        <v>0</v>
      </c>
      <c r="H33" s="94" t="s">
        <v>0</v>
      </c>
      <c r="I33" s="94">
        <v>50083</v>
      </c>
      <c r="J33" s="94">
        <v>55449</v>
      </c>
      <c r="K33" s="94">
        <v>58414</v>
      </c>
      <c r="L33" s="94">
        <v>62181.021999999997</v>
      </c>
      <c r="M33" s="94">
        <v>42808.12</v>
      </c>
      <c r="N33" s="95"/>
    </row>
    <row r="34" spans="1:14" ht="11.45" customHeight="1" x14ac:dyDescent="0.2">
      <c r="A34" s="37">
        <f>IF(E34&lt;&gt;"",COUNTA($E$6:E34),"")</f>
        <v>25</v>
      </c>
      <c r="B34" s="49" t="s">
        <v>58</v>
      </c>
      <c r="C34" s="53" t="s">
        <v>16</v>
      </c>
      <c r="D34" s="94">
        <v>37997</v>
      </c>
      <c r="E34" s="94">
        <v>61539</v>
      </c>
      <c r="F34" s="94">
        <v>56104</v>
      </c>
      <c r="G34" s="94">
        <v>61679</v>
      </c>
      <c r="H34" s="94">
        <v>60576</v>
      </c>
      <c r="I34" s="94">
        <v>62466</v>
      </c>
      <c r="J34" s="94">
        <v>66759</v>
      </c>
      <c r="K34" s="94">
        <v>69142</v>
      </c>
      <c r="L34" s="94">
        <v>71473.827999999994</v>
      </c>
      <c r="M34" s="94">
        <v>73061.430999999997</v>
      </c>
      <c r="N34" s="95"/>
    </row>
    <row r="35" spans="1:14" ht="11.45" customHeight="1" x14ac:dyDescent="0.2">
      <c r="A35" s="37" t="str">
        <f>IF(E35&lt;&gt;"",COUNTA($E$6:E35),"")</f>
        <v/>
      </c>
      <c r="B35" s="49"/>
      <c r="C35" s="53"/>
      <c r="D35" s="94"/>
      <c r="E35" s="94"/>
      <c r="F35" s="94"/>
      <c r="G35" s="94"/>
      <c r="H35" s="94"/>
      <c r="I35" s="94"/>
      <c r="J35" s="94"/>
      <c r="K35" s="94"/>
      <c r="L35" s="94"/>
      <c r="M35" s="94"/>
      <c r="N35" s="95"/>
    </row>
    <row r="36" spans="1:14" ht="22.5" customHeight="1" x14ac:dyDescent="0.2">
      <c r="A36" s="37">
        <f>IF(E36&lt;&gt;"",COUNTA($E$6:E36),"")</f>
        <v>26</v>
      </c>
      <c r="B36" s="51" t="s">
        <v>112</v>
      </c>
      <c r="C36" s="52" t="s">
        <v>17</v>
      </c>
      <c r="D36" s="60">
        <v>12133</v>
      </c>
      <c r="E36" s="60">
        <v>29422</v>
      </c>
      <c r="F36" s="60">
        <v>38922</v>
      </c>
      <c r="G36" s="60">
        <v>45849</v>
      </c>
      <c r="H36" s="60">
        <v>46162</v>
      </c>
      <c r="I36" s="60">
        <v>47082</v>
      </c>
      <c r="J36" s="60">
        <v>48199</v>
      </c>
      <c r="K36" s="60">
        <v>49492</v>
      </c>
      <c r="L36" s="60">
        <v>50441.516878850103</v>
      </c>
      <c r="M36" s="60">
        <v>51498.402200270197</v>
      </c>
      <c r="N36" s="95"/>
    </row>
    <row r="37" spans="1:14" ht="11.45" customHeight="1" x14ac:dyDescent="0.2">
      <c r="A37" s="37">
        <f>IF(E37&lt;&gt;"",COUNTA($E$6:E37),"")</f>
        <v>27</v>
      </c>
      <c r="B37" s="49" t="s">
        <v>56</v>
      </c>
      <c r="C37" s="53" t="s">
        <v>17</v>
      </c>
      <c r="D37" s="94">
        <v>12162</v>
      </c>
      <c r="E37" s="94">
        <v>30225</v>
      </c>
      <c r="F37" s="94">
        <v>40597</v>
      </c>
      <c r="G37" s="94">
        <v>48315</v>
      </c>
      <c r="H37" s="94">
        <v>48247</v>
      </c>
      <c r="I37" s="94">
        <v>48980</v>
      </c>
      <c r="J37" s="94">
        <v>50097</v>
      </c>
      <c r="K37" s="94">
        <v>51601</v>
      </c>
      <c r="L37" s="94">
        <v>52278.274263640757</v>
      </c>
      <c r="M37" s="94">
        <v>53361.989006458702</v>
      </c>
      <c r="N37" s="95"/>
    </row>
    <row r="38" spans="1:14" ht="11.45" customHeight="1" x14ac:dyDescent="0.2">
      <c r="A38" s="37">
        <f>IF(E38&lt;&gt;"",COUNTA($E$6:E38),"")</f>
        <v>28</v>
      </c>
      <c r="B38" s="49" t="s">
        <v>57</v>
      </c>
      <c r="C38" s="53" t="s">
        <v>17</v>
      </c>
      <c r="D38" s="94">
        <v>13938</v>
      </c>
      <c r="E38" s="94">
        <v>32961</v>
      </c>
      <c r="F38" s="94">
        <v>45014</v>
      </c>
      <c r="G38" s="94" t="s">
        <v>0</v>
      </c>
      <c r="H38" s="94" t="s">
        <v>0</v>
      </c>
      <c r="I38" s="94">
        <v>52182</v>
      </c>
      <c r="J38" s="94">
        <v>52979</v>
      </c>
      <c r="K38" s="94">
        <v>53716</v>
      </c>
      <c r="L38" s="94">
        <v>55498.865355521928</v>
      </c>
      <c r="M38" s="94">
        <v>59898.076563958901</v>
      </c>
      <c r="N38" s="95"/>
    </row>
    <row r="39" spans="1:14" ht="22.5" customHeight="1" x14ac:dyDescent="0.2">
      <c r="A39" s="37">
        <f>IF(E39&lt;&gt;"",COUNTA($E$6:E39),"")</f>
        <v>29</v>
      </c>
      <c r="B39" s="49" t="s">
        <v>113</v>
      </c>
      <c r="C39" s="53" t="s">
        <v>17</v>
      </c>
      <c r="D39" s="94">
        <v>14016</v>
      </c>
      <c r="E39" s="94">
        <v>30718</v>
      </c>
      <c r="F39" s="94">
        <v>42352</v>
      </c>
      <c r="G39" s="94" t="s">
        <v>0</v>
      </c>
      <c r="H39" s="94" t="s">
        <v>0</v>
      </c>
      <c r="I39" s="94">
        <v>48315</v>
      </c>
      <c r="J39" s="94">
        <v>48648</v>
      </c>
      <c r="K39" s="94">
        <v>50025</v>
      </c>
      <c r="L39" s="94">
        <v>51351.079362457669</v>
      </c>
      <c r="M39" s="94">
        <v>52147.789012059897</v>
      </c>
      <c r="N39" s="95"/>
    </row>
    <row r="40" spans="1:14" ht="11.45" customHeight="1" x14ac:dyDescent="0.2">
      <c r="A40" s="37">
        <f>IF(E40&lt;&gt;"",COUNTA($E$6:E40),"")</f>
        <v>30</v>
      </c>
      <c r="B40" s="49" t="s">
        <v>58</v>
      </c>
      <c r="C40" s="53" t="s">
        <v>17</v>
      </c>
      <c r="D40" s="94">
        <v>11186</v>
      </c>
      <c r="E40" s="94">
        <v>27314</v>
      </c>
      <c r="F40" s="94">
        <v>34780</v>
      </c>
      <c r="G40" s="94">
        <v>40316</v>
      </c>
      <c r="H40" s="94">
        <v>40880</v>
      </c>
      <c r="I40" s="94">
        <v>42022</v>
      </c>
      <c r="J40" s="94">
        <v>43805</v>
      </c>
      <c r="K40" s="94">
        <v>44584</v>
      </c>
      <c r="L40" s="94">
        <v>45472.597022521943</v>
      </c>
      <c r="M40" s="94">
        <v>46297.085736011701</v>
      </c>
      <c r="N40" s="95"/>
    </row>
  </sheetData>
  <mergeCells count="15">
    <mergeCell ref="L2:L3"/>
    <mergeCell ref="M2:M3"/>
    <mergeCell ref="D1:M1"/>
    <mergeCell ref="A1:C1"/>
    <mergeCell ref="A2:A3"/>
    <mergeCell ref="B2:B3"/>
    <mergeCell ref="C2:C3"/>
    <mergeCell ref="D2:D3"/>
    <mergeCell ref="E2:E3"/>
    <mergeCell ref="F2:F3"/>
    <mergeCell ref="I2:I3"/>
    <mergeCell ref="G2:G3"/>
    <mergeCell ref="H2:H3"/>
    <mergeCell ref="J2:J3"/>
    <mergeCell ref="K2:K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x14ac:dyDescent="0.2"/>
  <cols>
    <col min="1" max="1" width="3.7109375" style="47" customWidth="1"/>
    <col min="2" max="2" width="20.7109375" style="47" customWidth="1"/>
    <col min="3" max="4" width="13.7109375" style="47" customWidth="1"/>
    <col min="5" max="5" width="12.7109375" style="47" customWidth="1"/>
    <col min="6" max="7" width="13.7109375" style="47" customWidth="1"/>
    <col min="8" max="8" width="11.42578125" style="47"/>
    <col min="9" max="9" width="13.7109375" style="47" customWidth="1"/>
    <col min="10" max="16384" width="11.42578125" style="47"/>
  </cols>
  <sheetData>
    <row r="1" spans="1:9" ht="30" customHeight="1" x14ac:dyDescent="0.2">
      <c r="A1" s="135" t="s">
        <v>54</v>
      </c>
      <c r="B1" s="136"/>
      <c r="C1" s="133" t="s">
        <v>114</v>
      </c>
      <c r="D1" s="133"/>
      <c r="E1" s="133"/>
      <c r="F1" s="133"/>
      <c r="G1" s="134"/>
    </row>
    <row r="2" spans="1:9" ht="11.45" customHeight="1" x14ac:dyDescent="0.2">
      <c r="A2" s="142" t="s">
        <v>55</v>
      </c>
      <c r="B2" s="144" t="s">
        <v>19</v>
      </c>
      <c r="C2" s="144" t="s">
        <v>2</v>
      </c>
      <c r="D2" s="144" t="s">
        <v>7</v>
      </c>
      <c r="E2" s="144"/>
      <c r="F2" s="144"/>
      <c r="G2" s="145"/>
    </row>
    <row r="3" spans="1:9" ht="11.45" customHeight="1" x14ac:dyDescent="0.2">
      <c r="A3" s="143"/>
      <c r="B3" s="144"/>
      <c r="C3" s="144"/>
      <c r="D3" s="144" t="s">
        <v>48</v>
      </c>
      <c r="E3" s="144" t="s">
        <v>20</v>
      </c>
      <c r="F3" s="144" t="s">
        <v>50</v>
      </c>
      <c r="G3" s="145" t="s">
        <v>51</v>
      </c>
    </row>
    <row r="4" spans="1:9" ht="11.45" customHeight="1" x14ac:dyDescent="0.2">
      <c r="A4" s="143"/>
      <c r="B4" s="144"/>
      <c r="C4" s="144"/>
      <c r="D4" s="144"/>
      <c r="E4" s="144"/>
      <c r="F4" s="144"/>
      <c r="G4" s="145"/>
    </row>
    <row r="5" spans="1:9" ht="11.45" customHeight="1" x14ac:dyDescent="0.2">
      <c r="A5" s="33">
        <v>1</v>
      </c>
      <c r="B5" s="34">
        <v>2</v>
      </c>
      <c r="C5" s="35">
        <v>3</v>
      </c>
      <c r="D5" s="35">
        <v>4</v>
      </c>
      <c r="E5" s="35">
        <v>5</v>
      </c>
      <c r="F5" s="35">
        <v>6</v>
      </c>
      <c r="G5" s="36">
        <v>7</v>
      </c>
      <c r="H5" s="58"/>
      <c r="I5" s="58"/>
    </row>
    <row r="6" spans="1:9" ht="24.95" customHeight="1" x14ac:dyDescent="0.2">
      <c r="B6" s="61"/>
      <c r="C6" s="146" t="s">
        <v>21</v>
      </c>
      <c r="D6" s="146"/>
      <c r="E6" s="146"/>
      <c r="F6" s="146"/>
      <c r="G6" s="146"/>
    </row>
    <row r="7" spans="1:9" ht="11.45" customHeight="1" x14ac:dyDescent="0.2">
      <c r="A7" s="37">
        <f>IF(D7&lt;&gt;"",COUNTA($D$7:D7),"")</f>
        <v>1</v>
      </c>
      <c r="B7" s="49" t="s">
        <v>22</v>
      </c>
      <c r="C7" s="91">
        <v>6108</v>
      </c>
      <c r="D7" s="91">
        <v>3601</v>
      </c>
      <c r="E7" s="91" t="s">
        <v>0</v>
      </c>
      <c r="F7" s="91" t="s">
        <v>0</v>
      </c>
      <c r="G7" s="91">
        <v>1582</v>
      </c>
      <c r="I7" s="62"/>
    </row>
    <row r="8" spans="1:9" ht="11.45" customHeight="1" x14ac:dyDescent="0.2">
      <c r="A8" s="37">
        <f>IF(D8&lt;&gt;"",COUNTA($D$7:D8),"")</f>
        <v>2</v>
      </c>
      <c r="B8" s="49" t="s">
        <v>23</v>
      </c>
      <c r="C8" s="91">
        <v>6100</v>
      </c>
      <c r="D8" s="91">
        <v>3595</v>
      </c>
      <c r="E8" s="91" t="s">
        <v>0</v>
      </c>
      <c r="F8" s="91" t="s">
        <v>0</v>
      </c>
      <c r="G8" s="91">
        <v>1581</v>
      </c>
    </row>
    <row r="9" spans="1:9" ht="11.45" customHeight="1" x14ac:dyDescent="0.2">
      <c r="A9" s="37">
        <f>IF(D9&lt;&gt;"",COUNTA($D$7:D9),"")</f>
        <v>3</v>
      </c>
      <c r="B9" s="49" t="s">
        <v>24</v>
      </c>
      <c r="C9" s="91">
        <v>6098</v>
      </c>
      <c r="D9" s="91">
        <v>3599</v>
      </c>
      <c r="E9" s="91" t="s">
        <v>0</v>
      </c>
      <c r="F9" s="91" t="s">
        <v>0</v>
      </c>
      <c r="G9" s="91">
        <v>1577</v>
      </c>
    </row>
    <row r="10" spans="1:9" ht="11.45" customHeight="1" x14ac:dyDescent="0.2">
      <c r="A10" s="37">
        <f>IF(D10&lt;&gt;"",COUNTA($D$7:D10),"")</f>
        <v>4</v>
      </c>
      <c r="B10" s="49" t="s">
        <v>25</v>
      </c>
      <c r="C10" s="91">
        <v>6088</v>
      </c>
      <c r="D10" s="91">
        <v>3605</v>
      </c>
      <c r="E10" s="91" t="s">
        <v>0</v>
      </c>
      <c r="F10" s="91" t="s">
        <v>0</v>
      </c>
      <c r="G10" s="91">
        <v>1571</v>
      </c>
    </row>
    <row r="11" spans="1:9" ht="11.45" customHeight="1" x14ac:dyDescent="0.2">
      <c r="A11" s="37">
        <f>IF(D11&lt;&gt;"",COUNTA($D$7:D11),"")</f>
        <v>5</v>
      </c>
      <c r="B11" s="49" t="s">
        <v>26</v>
      </c>
      <c r="C11" s="91">
        <v>6084</v>
      </c>
      <c r="D11" s="91">
        <v>3604</v>
      </c>
      <c r="E11" s="91" t="s">
        <v>0</v>
      </c>
      <c r="F11" s="91" t="s">
        <v>0</v>
      </c>
      <c r="G11" s="91">
        <v>1561</v>
      </c>
    </row>
    <row r="12" spans="1:9" ht="11.45" customHeight="1" x14ac:dyDescent="0.2">
      <c r="A12" s="37">
        <f>IF(D12&lt;&gt;"",COUNTA($D$7:D12),"")</f>
        <v>6</v>
      </c>
      <c r="B12" s="49" t="s">
        <v>27</v>
      </c>
      <c r="C12" s="91">
        <v>6107</v>
      </c>
      <c r="D12" s="91">
        <v>3625</v>
      </c>
      <c r="E12" s="91" t="s">
        <v>0</v>
      </c>
      <c r="F12" s="91" t="s">
        <v>0</v>
      </c>
      <c r="G12" s="91">
        <v>1560</v>
      </c>
    </row>
    <row r="13" spans="1:9" ht="11.45" customHeight="1" x14ac:dyDescent="0.2">
      <c r="A13" s="37">
        <f>IF(D13&lt;&gt;"",COUNTA($D$7:D13),"")</f>
        <v>7</v>
      </c>
      <c r="B13" s="49" t="s">
        <v>28</v>
      </c>
      <c r="C13" s="91">
        <v>6104.5</v>
      </c>
      <c r="D13" s="91">
        <v>3631</v>
      </c>
      <c r="E13" s="91" t="s">
        <v>0</v>
      </c>
      <c r="F13" s="91" t="s">
        <v>0</v>
      </c>
      <c r="G13" s="91">
        <v>1555.5</v>
      </c>
    </row>
    <row r="14" spans="1:9" ht="11.45" customHeight="1" x14ac:dyDescent="0.2">
      <c r="A14" s="37">
        <f>IF(D14&lt;&gt;"",COUNTA($D$7:D14),"")</f>
        <v>8</v>
      </c>
      <c r="B14" s="49" t="s">
        <v>29</v>
      </c>
      <c r="C14" s="91">
        <v>6168</v>
      </c>
      <c r="D14" s="91">
        <v>3656</v>
      </c>
      <c r="E14" s="91" t="s">
        <v>0</v>
      </c>
      <c r="F14" s="91" t="s">
        <v>0</v>
      </c>
      <c r="G14" s="91">
        <v>1573</v>
      </c>
    </row>
    <row r="15" spans="1:9" ht="11.45" customHeight="1" x14ac:dyDescent="0.2">
      <c r="A15" s="37">
        <f>IF(D15&lt;&gt;"",COUNTA($D$7:D15),"")</f>
        <v>9</v>
      </c>
      <c r="B15" s="49" t="s">
        <v>30</v>
      </c>
      <c r="C15" s="91">
        <v>6217</v>
      </c>
      <c r="D15" s="91">
        <v>3696</v>
      </c>
      <c r="E15" s="91" t="s">
        <v>0</v>
      </c>
      <c r="F15" s="91" t="s">
        <v>0</v>
      </c>
      <c r="G15" s="91">
        <v>1586</v>
      </c>
    </row>
    <row r="16" spans="1:9" ht="11.45" customHeight="1" x14ac:dyDescent="0.2">
      <c r="A16" s="37">
        <f>IF(D16&lt;&gt;"",COUNTA($D$7:D16),"")</f>
        <v>10</v>
      </c>
      <c r="B16" s="49" t="s">
        <v>31</v>
      </c>
      <c r="C16" s="91">
        <v>6222</v>
      </c>
      <c r="D16" s="91">
        <v>3689</v>
      </c>
      <c r="E16" s="91" t="s">
        <v>0</v>
      </c>
      <c r="F16" s="91" t="s">
        <v>0</v>
      </c>
      <c r="G16" s="91">
        <v>1590</v>
      </c>
    </row>
    <row r="17" spans="1:7" ht="11.45" customHeight="1" x14ac:dyDescent="0.2">
      <c r="A17" s="37">
        <f>IF(D17&lt;&gt;"",COUNTA($D$7:D17),"")</f>
        <v>11</v>
      </c>
      <c r="B17" s="49" t="s">
        <v>32</v>
      </c>
      <c r="C17" s="91">
        <v>6224.5</v>
      </c>
      <c r="D17" s="91">
        <v>3690</v>
      </c>
      <c r="E17" s="91" t="s">
        <v>0</v>
      </c>
      <c r="F17" s="91" t="s">
        <v>0</v>
      </c>
      <c r="G17" s="91">
        <v>1596</v>
      </c>
    </row>
    <row r="18" spans="1:7" ht="11.45" customHeight="1" x14ac:dyDescent="0.2">
      <c r="A18" s="37">
        <f>IF(D18&lt;&gt;"",COUNTA($D$7:D18),"")</f>
        <v>12</v>
      </c>
      <c r="B18" s="49" t="s">
        <v>33</v>
      </c>
      <c r="C18" s="91">
        <v>6215</v>
      </c>
      <c r="D18" s="91">
        <v>3671</v>
      </c>
      <c r="E18" s="91" t="s">
        <v>0</v>
      </c>
      <c r="F18" s="91" t="s">
        <v>0</v>
      </c>
      <c r="G18" s="91">
        <v>1605</v>
      </c>
    </row>
    <row r="19" spans="1:7" ht="11.45" customHeight="1" x14ac:dyDescent="0.2">
      <c r="A19" s="37" t="str">
        <f>IF(D19&lt;&gt;"",COUNTA($D$7:D19),"")</f>
        <v/>
      </c>
      <c r="B19" s="49"/>
      <c r="C19" s="91"/>
      <c r="D19" s="91"/>
      <c r="E19" s="91"/>
      <c r="F19" s="91"/>
      <c r="G19" s="91"/>
    </row>
    <row r="20" spans="1:7" ht="11.45" customHeight="1" x14ac:dyDescent="0.2">
      <c r="A20" s="37">
        <f>IF(D20&lt;&gt;"",COUNTA($D$7:D20),"")</f>
        <v>13</v>
      </c>
      <c r="B20" s="51" t="s">
        <v>34</v>
      </c>
      <c r="C20" s="64">
        <v>6144.7</v>
      </c>
      <c r="D20" s="64">
        <v>3638.5</v>
      </c>
      <c r="E20" s="64">
        <v>107.1</v>
      </c>
      <c r="F20" s="64">
        <v>820.9</v>
      </c>
      <c r="G20" s="64">
        <v>1578.1</v>
      </c>
    </row>
    <row r="21" spans="1:7" ht="24.95" customHeight="1" x14ac:dyDescent="0.2">
      <c r="A21" s="37" t="str">
        <f>IF(D21&lt;&gt;"",COUNTA($D$7:D21),"")</f>
        <v/>
      </c>
      <c r="B21" s="49"/>
      <c r="C21" s="140" t="s">
        <v>14</v>
      </c>
      <c r="D21" s="141"/>
      <c r="E21" s="141"/>
      <c r="F21" s="141"/>
      <c r="G21" s="141"/>
    </row>
    <row r="22" spans="1:7" ht="11.45" customHeight="1" x14ac:dyDescent="0.2">
      <c r="A22" s="37">
        <f>IF(D22&lt;&gt;"",COUNTA($D$7:D22),"")</f>
        <v>14</v>
      </c>
      <c r="B22" s="49" t="s">
        <v>22</v>
      </c>
      <c r="C22" s="91">
        <v>831381</v>
      </c>
      <c r="D22" s="91">
        <v>497007</v>
      </c>
      <c r="E22" s="91" t="s">
        <v>0</v>
      </c>
      <c r="F22" s="91" t="s">
        <v>0</v>
      </c>
      <c r="G22" s="91">
        <v>215820</v>
      </c>
    </row>
    <row r="23" spans="1:7" ht="11.45" customHeight="1" x14ac:dyDescent="0.2">
      <c r="A23" s="37">
        <f>IF(D23&lt;&gt;"",COUNTA($D$7:D23),"")</f>
        <v>15</v>
      </c>
      <c r="B23" s="49" t="s">
        <v>23</v>
      </c>
      <c r="C23" s="91">
        <v>800564</v>
      </c>
      <c r="D23" s="91">
        <v>481743</v>
      </c>
      <c r="E23" s="91" t="s">
        <v>0</v>
      </c>
      <c r="F23" s="91" t="s">
        <v>0</v>
      </c>
      <c r="G23" s="91">
        <v>204014</v>
      </c>
    </row>
    <row r="24" spans="1:7" ht="11.45" customHeight="1" x14ac:dyDescent="0.2">
      <c r="A24" s="37">
        <f>IF(D24&lt;&gt;"",COUNTA($D$7:D24),"")</f>
        <v>16</v>
      </c>
      <c r="B24" s="49" t="s">
        <v>24</v>
      </c>
      <c r="C24" s="91">
        <v>899886</v>
      </c>
      <c r="D24" s="91">
        <v>542189</v>
      </c>
      <c r="E24" s="91" t="s">
        <v>0</v>
      </c>
      <c r="F24" s="91" t="s">
        <v>0</v>
      </c>
      <c r="G24" s="91">
        <v>227962</v>
      </c>
    </row>
    <row r="25" spans="1:7" ht="11.45" customHeight="1" x14ac:dyDescent="0.2">
      <c r="A25" s="37">
        <f>IF(D25&lt;&gt;"",COUNTA($D$7:D25),"")</f>
        <v>17</v>
      </c>
      <c r="B25" s="49" t="s">
        <v>25</v>
      </c>
      <c r="C25" s="91">
        <v>784136</v>
      </c>
      <c r="D25" s="91">
        <v>470880</v>
      </c>
      <c r="E25" s="91" t="s">
        <v>0</v>
      </c>
      <c r="F25" s="91" t="s">
        <v>0</v>
      </c>
      <c r="G25" s="91">
        <v>203518</v>
      </c>
    </row>
    <row r="26" spans="1:7" ht="11.45" customHeight="1" x14ac:dyDescent="0.2">
      <c r="A26" s="37">
        <f>IF(D26&lt;&gt;"",COUNTA($D$7:D26),"")</f>
        <v>18</v>
      </c>
      <c r="B26" s="49" t="s">
        <v>26</v>
      </c>
      <c r="C26" s="91">
        <v>720879</v>
      </c>
      <c r="D26" s="91">
        <v>430784</v>
      </c>
      <c r="E26" s="91" t="s">
        <v>0</v>
      </c>
      <c r="F26" s="91" t="s">
        <v>0</v>
      </c>
      <c r="G26" s="91">
        <v>188750</v>
      </c>
    </row>
    <row r="27" spans="1:7" ht="11.45" customHeight="1" x14ac:dyDescent="0.2">
      <c r="A27" s="37">
        <f>IF(D27&lt;&gt;"",COUNTA($D$7:D27),"")</f>
        <v>19</v>
      </c>
      <c r="B27" s="49" t="s">
        <v>27</v>
      </c>
      <c r="C27" s="91">
        <v>829983</v>
      </c>
      <c r="D27" s="91">
        <v>497865</v>
      </c>
      <c r="E27" s="91" t="s">
        <v>0</v>
      </c>
      <c r="F27" s="91" t="s">
        <v>0</v>
      </c>
      <c r="G27" s="91">
        <v>209815</v>
      </c>
    </row>
    <row r="28" spans="1:7" ht="11.45" customHeight="1" x14ac:dyDescent="0.2">
      <c r="A28" s="37">
        <f>IF(D28&lt;&gt;"",COUNTA($D$7:D28),"")</f>
        <v>20</v>
      </c>
      <c r="B28" s="49" t="s">
        <v>28</v>
      </c>
      <c r="C28" s="91">
        <v>716616</v>
      </c>
      <c r="D28" s="91">
        <v>425263</v>
      </c>
      <c r="E28" s="91" t="s">
        <v>0</v>
      </c>
      <c r="F28" s="91" t="s">
        <v>0</v>
      </c>
      <c r="G28" s="91">
        <v>181953</v>
      </c>
    </row>
    <row r="29" spans="1:7" ht="11.45" customHeight="1" x14ac:dyDescent="0.2">
      <c r="A29" s="37">
        <f>IF(D29&lt;&gt;"",COUNTA($D$7:D29),"")</f>
        <v>21</v>
      </c>
      <c r="B29" s="49" t="s">
        <v>29</v>
      </c>
      <c r="C29" s="91">
        <v>790160</v>
      </c>
      <c r="D29" s="91">
        <v>476311</v>
      </c>
      <c r="E29" s="91" t="s">
        <v>0</v>
      </c>
      <c r="F29" s="91" t="s">
        <v>0</v>
      </c>
      <c r="G29" s="91">
        <v>198690</v>
      </c>
    </row>
    <row r="30" spans="1:7" ht="11.45" customHeight="1" x14ac:dyDescent="0.2">
      <c r="A30" s="37">
        <f>IF(D30&lt;&gt;"",COUNTA($D$7:D30),"")</f>
        <v>22</v>
      </c>
      <c r="B30" s="49" t="s">
        <v>30</v>
      </c>
      <c r="C30" s="91">
        <v>846025</v>
      </c>
      <c r="D30" s="91">
        <v>506280</v>
      </c>
      <c r="E30" s="91" t="s">
        <v>0</v>
      </c>
      <c r="F30" s="91" t="s">
        <v>0</v>
      </c>
      <c r="G30" s="91">
        <v>219558</v>
      </c>
    </row>
    <row r="31" spans="1:7" ht="11.45" customHeight="1" x14ac:dyDescent="0.2">
      <c r="A31" s="37">
        <f>IF(D31&lt;&gt;"",COUNTA($D$7:D31),"")</f>
        <v>23</v>
      </c>
      <c r="B31" s="49" t="s">
        <v>31</v>
      </c>
      <c r="C31" s="91">
        <v>803087</v>
      </c>
      <c r="D31" s="91">
        <v>483575</v>
      </c>
      <c r="E31" s="91" t="s">
        <v>0</v>
      </c>
      <c r="F31" s="91" t="s">
        <v>0</v>
      </c>
      <c r="G31" s="91">
        <v>204060</v>
      </c>
    </row>
    <row r="32" spans="1:7" ht="11.45" customHeight="1" x14ac:dyDescent="0.2">
      <c r="A32" s="37">
        <f>IF(D32&lt;&gt;"",COUNTA($D$7:D32),"")</f>
        <v>24</v>
      </c>
      <c r="B32" s="49" t="s">
        <v>32</v>
      </c>
      <c r="C32" s="91">
        <v>867609</v>
      </c>
      <c r="D32" s="91">
        <v>518166</v>
      </c>
      <c r="E32" s="91" t="s">
        <v>0</v>
      </c>
      <c r="F32" s="91" t="s">
        <v>0</v>
      </c>
      <c r="G32" s="91">
        <v>223868</v>
      </c>
    </row>
    <row r="33" spans="1:7" ht="11.45" customHeight="1" x14ac:dyDescent="0.2">
      <c r="A33" s="37">
        <f>IF(D33&lt;&gt;"",COUNTA($D$7:D33),"")</f>
        <v>25</v>
      </c>
      <c r="B33" s="49" t="s">
        <v>33</v>
      </c>
      <c r="C33" s="91">
        <v>729685</v>
      </c>
      <c r="D33" s="91">
        <v>438162</v>
      </c>
      <c r="E33" s="91" t="s">
        <v>0</v>
      </c>
      <c r="F33" s="91" t="s">
        <v>0</v>
      </c>
      <c r="G33" s="91">
        <v>178305</v>
      </c>
    </row>
    <row r="34" spans="1:7" ht="11.45" customHeight="1" x14ac:dyDescent="0.2">
      <c r="A34" s="37" t="str">
        <f>IF(D34&lt;&gt;"",COUNTA($D$7:D34),"")</f>
        <v/>
      </c>
      <c r="B34" s="49"/>
      <c r="C34" s="91"/>
      <c r="D34" s="91"/>
      <c r="E34" s="91"/>
      <c r="F34" s="91"/>
      <c r="G34" s="91"/>
    </row>
    <row r="35" spans="1:7" ht="11.45" customHeight="1" x14ac:dyDescent="0.2">
      <c r="A35" s="37">
        <f>IF(D35&lt;&gt;"",COUNTA($D$7:D35),"")</f>
        <v>26</v>
      </c>
      <c r="B35" s="51">
        <v>2021</v>
      </c>
      <c r="C35" s="64">
        <v>9620011</v>
      </c>
      <c r="D35" s="64">
        <v>5768225</v>
      </c>
      <c r="E35" s="64">
        <v>167131</v>
      </c>
      <c r="F35" s="64">
        <v>1228342</v>
      </c>
      <c r="G35" s="64">
        <v>2456313</v>
      </c>
    </row>
    <row r="36" spans="1:7" ht="24.95" customHeight="1" x14ac:dyDescent="0.2">
      <c r="A36" s="37" t="str">
        <f>IF(D36&lt;&gt;"",COUNTA($D$7:D36),"")</f>
        <v/>
      </c>
      <c r="B36" s="49"/>
      <c r="C36" s="140" t="s">
        <v>121</v>
      </c>
      <c r="D36" s="141"/>
      <c r="E36" s="141"/>
      <c r="F36" s="141"/>
      <c r="G36" s="141"/>
    </row>
    <row r="37" spans="1:7" ht="11.45" customHeight="1" x14ac:dyDescent="0.2">
      <c r="A37" s="37">
        <f>IF(D37&lt;&gt;"",COUNTA($D$7:D37),"")</f>
        <v>27</v>
      </c>
      <c r="B37" s="49" t="s">
        <v>22</v>
      </c>
      <c r="C37" s="91">
        <v>23550857</v>
      </c>
      <c r="D37" s="91">
        <v>14308273</v>
      </c>
      <c r="E37" s="91" t="s">
        <v>0</v>
      </c>
      <c r="F37" s="91" t="s">
        <v>0</v>
      </c>
      <c r="G37" s="91">
        <v>5544916</v>
      </c>
    </row>
    <row r="38" spans="1:7" ht="11.45" customHeight="1" x14ac:dyDescent="0.2">
      <c r="A38" s="37">
        <f>IF(D38&lt;&gt;"",COUNTA($D$7:D38),"")</f>
        <v>28</v>
      </c>
      <c r="B38" s="49" t="s">
        <v>23</v>
      </c>
      <c r="C38" s="91">
        <v>23775175</v>
      </c>
      <c r="D38" s="91">
        <v>14465911</v>
      </c>
      <c r="E38" s="91" t="s">
        <v>0</v>
      </c>
      <c r="F38" s="91" t="s">
        <v>0</v>
      </c>
      <c r="G38" s="91">
        <v>5528041</v>
      </c>
    </row>
    <row r="39" spans="1:7" ht="11.45" customHeight="1" x14ac:dyDescent="0.2">
      <c r="A39" s="37">
        <f>IF(D39&lt;&gt;"",COUNTA($D$7:D39),"")</f>
        <v>29</v>
      </c>
      <c r="B39" s="49" t="s">
        <v>24</v>
      </c>
      <c r="C39" s="91">
        <v>24597535</v>
      </c>
      <c r="D39" s="91">
        <v>14776927</v>
      </c>
      <c r="E39" s="91" t="s">
        <v>0</v>
      </c>
      <c r="F39" s="91" t="s">
        <v>0</v>
      </c>
      <c r="G39" s="91">
        <v>6014718</v>
      </c>
    </row>
    <row r="40" spans="1:7" ht="11.45" customHeight="1" x14ac:dyDescent="0.2">
      <c r="A40" s="37">
        <f>IF(D40&lt;&gt;"",COUNTA($D$7:D40),"")</f>
        <v>30</v>
      </c>
      <c r="B40" s="49" t="s">
        <v>25</v>
      </c>
      <c r="C40" s="91">
        <v>27683258</v>
      </c>
      <c r="D40" s="91">
        <v>18148879</v>
      </c>
      <c r="E40" s="91" t="s">
        <v>0</v>
      </c>
      <c r="F40" s="91" t="s">
        <v>0</v>
      </c>
      <c r="G40" s="91">
        <v>5518708</v>
      </c>
    </row>
    <row r="41" spans="1:7" ht="11.45" customHeight="1" x14ac:dyDescent="0.2">
      <c r="A41" s="37">
        <f>IF(D41&lt;&gt;"",COUNTA($D$7:D41),"")</f>
        <v>31</v>
      </c>
      <c r="B41" s="49" t="s">
        <v>26</v>
      </c>
      <c r="C41" s="91">
        <v>24570798</v>
      </c>
      <c r="D41" s="91">
        <v>15170408</v>
      </c>
      <c r="E41" s="91" t="s">
        <v>0</v>
      </c>
      <c r="F41" s="91" t="s">
        <v>0</v>
      </c>
      <c r="G41" s="91">
        <v>5595212</v>
      </c>
    </row>
    <row r="42" spans="1:7" ht="11.45" customHeight="1" x14ac:dyDescent="0.2">
      <c r="A42" s="37">
        <f>IF(D42&lt;&gt;"",COUNTA($D$7:D42),"")</f>
        <v>32</v>
      </c>
      <c r="B42" s="49" t="s">
        <v>27</v>
      </c>
      <c r="C42" s="91">
        <v>24870351</v>
      </c>
      <c r="D42" s="91">
        <v>15272970</v>
      </c>
      <c r="E42" s="91" t="s">
        <v>0</v>
      </c>
      <c r="F42" s="91" t="s">
        <v>0</v>
      </c>
      <c r="G42" s="91">
        <v>5723024</v>
      </c>
    </row>
    <row r="43" spans="1:7" ht="11.45" customHeight="1" x14ac:dyDescent="0.2">
      <c r="A43" s="37">
        <f>IF(D43&lt;&gt;"",COUNTA($D$7:D43),"")</f>
        <v>33</v>
      </c>
      <c r="B43" s="49" t="s">
        <v>28</v>
      </c>
      <c r="C43" s="91">
        <v>24980926</v>
      </c>
      <c r="D43" s="91">
        <v>15216480</v>
      </c>
      <c r="E43" s="91" t="s">
        <v>0</v>
      </c>
      <c r="F43" s="91" t="s">
        <v>0</v>
      </c>
      <c r="G43" s="91">
        <v>5691158</v>
      </c>
    </row>
    <row r="44" spans="1:7" ht="11.45" customHeight="1" x14ac:dyDescent="0.2">
      <c r="A44" s="37">
        <f>IF(D44&lt;&gt;"",COUNTA($D$7:D44),"")</f>
        <v>34</v>
      </c>
      <c r="B44" s="49" t="s">
        <v>29</v>
      </c>
      <c r="C44" s="91">
        <v>24201613</v>
      </c>
      <c r="D44" s="91">
        <v>14796059</v>
      </c>
      <c r="E44" s="91" t="s">
        <v>0</v>
      </c>
      <c r="F44" s="91" t="s">
        <v>0</v>
      </c>
      <c r="G44" s="91">
        <v>5647863</v>
      </c>
    </row>
    <row r="45" spans="1:7" ht="11.45" customHeight="1" x14ac:dyDescent="0.2">
      <c r="A45" s="37">
        <f>IF(D45&lt;&gt;"",COUNTA($D$7:D45),"")</f>
        <v>35</v>
      </c>
      <c r="B45" s="49" t="s">
        <v>30</v>
      </c>
      <c r="C45" s="91">
        <v>24222812</v>
      </c>
      <c r="D45" s="91">
        <v>14831169</v>
      </c>
      <c r="E45" s="91" t="s">
        <v>0</v>
      </c>
      <c r="F45" s="91" t="s">
        <v>0</v>
      </c>
      <c r="G45" s="91">
        <v>5599692</v>
      </c>
    </row>
    <row r="46" spans="1:7" ht="11.45" customHeight="1" x14ac:dyDescent="0.2">
      <c r="A46" s="37">
        <f>IF(D46&lt;&gt;"",COUNTA($D$7:D46),"")</f>
        <v>36</v>
      </c>
      <c r="B46" s="49" t="s">
        <v>31</v>
      </c>
      <c r="C46" s="91">
        <v>24567481</v>
      </c>
      <c r="D46" s="91">
        <v>14871068</v>
      </c>
      <c r="E46" s="91" t="s">
        <v>0</v>
      </c>
      <c r="F46" s="91" t="s">
        <v>0</v>
      </c>
      <c r="G46" s="91">
        <v>5933754</v>
      </c>
    </row>
    <row r="47" spans="1:7" ht="11.45" customHeight="1" x14ac:dyDescent="0.2">
      <c r="A47" s="37">
        <f>IF(D47&lt;&gt;"",COUNTA($D$7:D47),"")</f>
        <v>37</v>
      </c>
      <c r="B47" s="49" t="s">
        <v>32</v>
      </c>
      <c r="C47" s="91">
        <v>43105168</v>
      </c>
      <c r="D47" s="91">
        <v>25834396</v>
      </c>
      <c r="E47" s="91" t="s">
        <v>0</v>
      </c>
      <c r="F47" s="91" t="s">
        <v>0</v>
      </c>
      <c r="G47" s="91">
        <v>10310394</v>
      </c>
    </row>
    <row r="48" spans="1:7" ht="11.45" customHeight="1" x14ac:dyDescent="0.2">
      <c r="A48" s="37">
        <f>IF(D48&lt;&gt;"",COUNTA($D$7:D48),"")</f>
        <v>38</v>
      </c>
      <c r="B48" s="49" t="s">
        <v>33</v>
      </c>
      <c r="C48" s="91">
        <v>26316258</v>
      </c>
      <c r="D48" s="91">
        <v>16465057</v>
      </c>
      <c r="E48" s="91" t="s">
        <v>0</v>
      </c>
      <c r="F48" s="91" t="s">
        <v>0</v>
      </c>
      <c r="G48" s="91">
        <v>5953951</v>
      </c>
    </row>
    <row r="49" spans="1:7" ht="11.45" customHeight="1" x14ac:dyDescent="0.2">
      <c r="A49" s="37" t="str">
        <f>IF(D49&lt;&gt;"",COUNTA($D$7:D49),"")</f>
        <v/>
      </c>
      <c r="B49" s="49"/>
      <c r="C49" s="91"/>
      <c r="D49" s="91"/>
      <c r="E49" s="91"/>
      <c r="F49" s="91"/>
      <c r="G49" s="91"/>
    </row>
    <row r="50" spans="1:7" s="63" customFormat="1" ht="11.45" customHeight="1" x14ac:dyDescent="0.2">
      <c r="A50" s="37">
        <f>IF(D50&lt;&gt;"",COUNTA($D$7:D50),"")</f>
        <v>39</v>
      </c>
      <c r="B50" s="51">
        <v>2021</v>
      </c>
      <c r="C50" s="64">
        <v>316442231.99999994</v>
      </c>
      <c r="D50" s="64">
        <v>194157597</v>
      </c>
      <c r="E50" s="64">
        <v>6415000</v>
      </c>
      <c r="F50" s="64">
        <v>42808000</v>
      </c>
      <c r="G50" s="64">
        <v>73061000</v>
      </c>
    </row>
  </sheetData>
  <mergeCells count="13">
    <mergeCell ref="C36:G36"/>
    <mergeCell ref="A1:B1"/>
    <mergeCell ref="C1:G1"/>
    <mergeCell ref="A2:A4"/>
    <mergeCell ref="B2:B4"/>
    <mergeCell ref="C2:C4"/>
    <mergeCell ref="D2:G2"/>
    <mergeCell ref="D3:D4"/>
    <mergeCell ref="E3:E4"/>
    <mergeCell ref="F3:F4"/>
    <mergeCell ref="G3:G4"/>
    <mergeCell ref="C6:G6"/>
    <mergeCell ref="C21:G2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zoomScale="140" zoomScaleNormal="140" workbookViewId="0"/>
  </sheetViews>
  <sheetFormatPr baseColWidth="10" defaultColWidth="11.42578125" defaultRowHeight="12.75" x14ac:dyDescent="0.2"/>
  <cols>
    <col min="1" max="1" width="94.7109375" style="31" customWidth="1"/>
    <col min="2" max="16384" width="11.42578125" style="31"/>
  </cols>
  <sheetData>
    <row r="1" spans="1:2" ht="30" customHeight="1" x14ac:dyDescent="0.2">
      <c r="A1" s="1" t="s">
        <v>70</v>
      </c>
    </row>
    <row r="2" spans="1:2" ht="15" x14ac:dyDescent="0.25">
      <c r="B2" s="2"/>
    </row>
    <row r="3" spans="1:2" x14ac:dyDescent="0.2">
      <c r="A3" s="3"/>
      <c r="B3" s="4"/>
    </row>
    <row r="4" spans="1:2" x14ac:dyDescent="0.2">
      <c r="A4" s="5"/>
      <c r="B4" s="4"/>
    </row>
    <row r="5" spans="1:2" x14ac:dyDescent="0.2">
      <c r="A5" s="5"/>
      <c r="B5" s="4"/>
    </row>
    <row r="6" spans="1:2" x14ac:dyDescent="0.2">
      <c r="A6" s="5"/>
      <c r="B6" s="4"/>
    </row>
    <row r="7" spans="1:2" x14ac:dyDescent="0.2">
      <c r="A7" s="5"/>
      <c r="B7" s="4"/>
    </row>
    <row r="8" spans="1:2" x14ac:dyDescent="0.2">
      <c r="A8" s="5"/>
      <c r="B8" s="4"/>
    </row>
    <row r="9" spans="1:2" x14ac:dyDescent="0.2">
      <c r="A9" s="4"/>
      <c r="B9" s="4"/>
    </row>
    <row r="10" spans="1:2" x14ac:dyDescent="0.2">
      <c r="A10" s="4"/>
      <c r="B10" s="4"/>
    </row>
    <row r="11" spans="1:2" x14ac:dyDescent="0.2">
      <c r="A11" s="4"/>
      <c r="B11" s="4"/>
    </row>
    <row r="12" spans="1:2" x14ac:dyDescent="0.2">
      <c r="A12" s="4"/>
      <c r="B12" s="4"/>
    </row>
    <row r="13" spans="1:2" x14ac:dyDescent="0.2">
      <c r="A13" s="4"/>
      <c r="B13" s="4"/>
    </row>
    <row r="14" spans="1:2" x14ac:dyDescent="0.2">
      <c r="A14" s="4"/>
      <c r="B14" s="4"/>
    </row>
    <row r="15" spans="1:2" x14ac:dyDescent="0.2">
      <c r="A15" s="4"/>
      <c r="B15" s="4"/>
    </row>
    <row r="16" spans="1:2"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ColWidth="11.42578125" defaultRowHeight="12.75" x14ac:dyDescent="0.2"/>
  <cols>
    <col min="1" max="1" width="94.7109375" style="31" customWidth="1"/>
    <col min="2" max="16384" width="11.42578125" style="31"/>
  </cols>
  <sheetData>
    <row r="1" spans="1:2" s="32" customFormat="1" ht="30" customHeight="1" x14ac:dyDescent="0.25">
      <c r="A1" s="97" t="s">
        <v>71</v>
      </c>
      <c r="B1" s="97"/>
    </row>
    <row r="2" spans="1:2" s="32" customFormat="1" ht="30" customHeight="1" x14ac:dyDescent="0.25">
      <c r="A2" s="9" t="s">
        <v>74</v>
      </c>
      <c r="B2" s="97"/>
    </row>
    <row r="3" spans="1:2" x14ac:dyDescent="0.2">
      <c r="A3" s="7"/>
      <c r="B3" s="7"/>
    </row>
    <row r="4" spans="1:2" x14ac:dyDescent="0.2">
      <c r="A4" s="7"/>
      <c r="B4" s="7"/>
    </row>
    <row r="5" spans="1:2" x14ac:dyDescent="0.2">
      <c r="A5" s="7"/>
      <c r="B5" s="7"/>
    </row>
    <row r="6" spans="1:2" x14ac:dyDescent="0.2">
      <c r="A6" s="7"/>
      <c r="B6" s="7"/>
    </row>
    <row r="7" spans="1:2" x14ac:dyDescent="0.2">
      <c r="A7" s="7"/>
      <c r="B7" s="7"/>
    </row>
    <row r="8" spans="1:2" x14ac:dyDescent="0.2">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2021 00&amp;R&amp;"-,Standard"&amp;7&amp;P</oddFooter>
    <evenFooter>&amp;L&amp;"-,Standard"&amp;7&amp;P&amp;R&amp;"-,Standard"&amp;7StatA MV, Statistischer Bericht E413 2021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140" zoomScaleNormal="140" workbookViewId="0">
      <selection sqref="A1:C1"/>
    </sheetView>
  </sheetViews>
  <sheetFormatPr baseColWidth="10" defaultColWidth="11.42578125" defaultRowHeight="12.75" x14ac:dyDescent="0.2"/>
  <cols>
    <col min="1" max="1" width="7.7109375" style="31" customWidth="1"/>
    <col min="2" max="2" width="20.7109375" style="31" customWidth="1"/>
    <col min="3" max="3" width="63.7109375" style="31" customWidth="1"/>
    <col min="4" max="16384" width="11.42578125" style="31"/>
  </cols>
  <sheetData>
    <row r="1" spans="1:3" ht="30" customHeight="1" x14ac:dyDescent="0.2">
      <c r="A1" s="154" t="s">
        <v>72</v>
      </c>
      <c r="B1" s="154"/>
      <c r="C1" s="154"/>
    </row>
    <row r="2" spans="1:3" s="65" customFormat="1" ht="38.1" customHeight="1" x14ac:dyDescent="0.2">
      <c r="A2" s="155" t="s">
        <v>89</v>
      </c>
      <c r="B2" s="155"/>
      <c r="C2" s="155"/>
    </row>
    <row r="3" spans="1:3" s="65" customFormat="1" x14ac:dyDescent="0.2">
      <c r="A3" s="156"/>
      <c r="B3" s="156"/>
      <c r="C3" s="156"/>
    </row>
    <row r="4" spans="1:3" s="65" customFormat="1" x14ac:dyDescent="0.2">
      <c r="A4" s="150"/>
      <c r="B4" s="150"/>
      <c r="C4" s="150"/>
    </row>
    <row r="5" spans="1:3" s="65" customFormat="1" x14ac:dyDescent="0.2">
      <c r="A5" s="157" t="s">
        <v>3</v>
      </c>
      <c r="B5" s="157"/>
      <c r="C5" s="157"/>
    </row>
    <row r="6" spans="1:3" s="65" customFormat="1" x14ac:dyDescent="0.2">
      <c r="A6" s="150"/>
      <c r="B6" s="150"/>
      <c r="C6" s="150"/>
    </row>
    <row r="7" spans="1:3" s="65" customFormat="1" ht="38.1" customHeight="1" x14ac:dyDescent="0.2">
      <c r="A7" s="155" t="s">
        <v>90</v>
      </c>
      <c r="B7" s="155"/>
      <c r="C7" s="155"/>
    </row>
    <row r="8" spans="1:3" s="65" customFormat="1" x14ac:dyDescent="0.2">
      <c r="A8" s="149" t="s">
        <v>82</v>
      </c>
      <c r="B8" s="150"/>
      <c r="C8" s="150"/>
    </row>
    <row r="9" spans="1:3" s="65" customFormat="1" x14ac:dyDescent="0.2">
      <c r="A9" s="149"/>
      <c r="B9" s="149"/>
      <c r="C9" s="149"/>
    </row>
    <row r="10" spans="1:3" s="65" customFormat="1" x14ac:dyDescent="0.2">
      <c r="A10" s="150"/>
      <c r="B10" s="150"/>
      <c r="C10" s="150"/>
    </row>
    <row r="11" spans="1:3" s="65" customFormat="1" x14ac:dyDescent="0.2">
      <c r="A11" s="157" t="s">
        <v>75</v>
      </c>
      <c r="B11" s="157"/>
      <c r="C11" s="157"/>
    </row>
    <row r="12" spans="1:3" s="65" customFormat="1" x14ac:dyDescent="0.2">
      <c r="A12" s="150"/>
      <c r="B12" s="150"/>
      <c r="C12" s="150"/>
    </row>
    <row r="13" spans="1:3" s="65" customFormat="1" ht="26.1" customHeight="1" x14ac:dyDescent="0.2">
      <c r="A13" s="148" t="s">
        <v>122</v>
      </c>
      <c r="B13" s="148"/>
      <c r="C13" s="148"/>
    </row>
    <row r="14" spans="1:3" s="65" customFormat="1" x14ac:dyDescent="0.2">
      <c r="A14" s="149" t="s">
        <v>83</v>
      </c>
      <c r="B14" s="150"/>
      <c r="C14" s="150"/>
    </row>
    <row r="15" spans="1:3" s="65" customFormat="1" x14ac:dyDescent="0.2">
      <c r="A15" s="150"/>
      <c r="B15" s="150"/>
      <c r="C15" s="150"/>
    </row>
    <row r="16" spans="1:3" s="65" customFormat="1" x14ac:dyDescent="0.2">
      <c r="A16" s="150"/>
      <c r="B16" s="150"/>
      <c r="C16" s="150"/>
    </row>
    <row r="17" spans="1:3" s="65" customFormat="1" x14ac:dyDescent="0.2">
      <c r="A17" s="151" t="s">
        <v>76</v>
      </c>
      <c r="B17" s="151"/>
      <c r="C17" s="151"/>
    </row>
    <row r="18" spans="1:3" s="65" customFormat="1" x14ac:dyDescent="0.2">
      <c r="A18" s="152" t="s">
        <v>77</v>
      </c>
      <c r="B18" s="153"/>
      <c r="C18" s="153"/>
    </row>
    <row r="19" spans="1:3" s="65" customFormat="1" x14ac:dyDescent="0.2">
      <c r="A19" s="147"/>
      <c r="B19" s="147"/>
      <c r="C19" s="147"/>
    </row>
    <row r="20" spans="1:3" s="65" customFormat="1" x14ac:dyDescent="0.2">
      <c r="A20" s="147" t="s">
        <v>78</v>
      </c>
      <c r="B20" s="147"/>
      <c r="C20" s="147"/>
    </row>
    <row r="21" spans="1:3" s="65" customFormat="1" x14ac:dyDescent="0.2">
      <c r="A21" s="147"/>
      <c r="B21" s="147"/>
      <c r="C21" s="147"/>
    </row>
    <row r="22" spans="1:3" s="65" customFormat="1" x14ac:dyDescent="0.2">
      <c r="A22" s="98"/>
      <c r="B22" s="67" t="s">
        <v>79</v>
      </c>
      <c r="C22" s="66" t="s">
        <v>80</v>
      </c>
    </row>
    <row r="23" spans="1:3" s="65" customFormat="1" x14ac:dyDescent="0.2">
      <c r="A23" s="66"/>
      <c r="B23" s="99"/>
    </row>
    <row r="24" spans="1:3" s="65" customFormat="1" ht="24" customHeight="1" x14ac:dyDescent="0.2">
      <c r="A24" s="6"/>
      <c r="B24" s="67" t="s">
        <v>116</v>
      </c>
      <c r="C24" s="68" t="s">
        <v>81</v>
      </c>
    </row>
    <row r="25" spans="1:3" s="65" customFormat="1" x14ac:dyDescent="0.2">
      <c r="A25" s="6"/>
      <c r="B25" s="100"/>
      <c r="C25" s="6"/>
    </row>
    <row r="26" spans="1:3" s="65" customFormat="1" ht="24" customHeight="1" x14ac:dyDescent="0.2">
      <c r="A26" s="6"/>
      <c r="B26" s="67" t="s">
        <v>117</v>
      </c>
      <c r="C26" s="68" t="s">
        <v>84</v>
      </c>
    </row>
    <row r="27" spans="1:3" s="65" customFormat="1" x14ac:dyDescent="0.2">
      <c r="A27" s="6"/>
      <c r="B27" s="6"/>
      <c r="C27" s="6"/>
    </row>
    <row r="28" spans="1:3" s="65" customFormat="1" x14ac:dyDescent="0.2"/>
    <row r="29" spans="1:3" s="65" customFormat="1" x14ac:dyDescent="0.2"/>
    <row r="30" spans="1:3" s="65" customFormat="1" x14ac:dyDescent="0.2"/>
    <row r="31" spans="1:3" s="65" customFormat="1" x14ac:dyDescent="0.2"/>
    <row r="32" spans="1:3" s="65" customFormat="1" x14ac:dyDescent="0.2"/>
    <row r="33" s="65" customFormat="1" x14ac:dyDescent="0.2"/>
    <row r="34" s="65" customFormat="1" x14ac:dyDescent="0.2"/>
    <row r="35" s="65" customFormat="1" x14ac:dyDescent="0.2"/>
    <row r="36" s="65" customFormat="1" x14ac:dyDescent="0.2"/>
    <row r="37" s="65" customFormat="1" x14ac:dyDescent="0.2"/>
    <row r="38" s="65" customFormat="1" x14ac:dyDescent="0.2"/>
    <row r="39" s="65" customFormat="1" x14ac:dyDescent="0.2"/>
    <row r="40" s="65" customFormat="1" x14ac:dyDescent="0.2"/>
    <row r="41" s="65" customFormat="1" x14ac:dyDescent="0.2"/>
    <row r="42" s="65" customFormat="1" x14ac:dyDescent="0.2"/>
    <row r="43" s="65" customFormat="1" x14ac:dyDescent="0.2"/>
    <row r="44" s="65" customFormat="1" x14ac:dyDescent="0.2"/>
    <row r="45" s="65" customFormat="1" x14ac:dyDescent="0.2"/>
    <row r="46" s="65" customFormat="1" x14ac:dyDescent="0.2"/>
    <row r="47" s="65" customFormat="1" x14ac:dyDescent="0.2"/>
  </sheetData>
  <mergeCells count="21">
    <mergeCell ref="A12:C12"/>
    <mergeCell ref="A1:C1"/>
    <mergeCell ref="A2:C2"/>
    <mergeCell ref="A3:C3"/>
    <mergeCell ref="A4:C4"/>
    <mergeCell ref="A5:C5"/>
    <mergeCell ref="A6:C6"/>
    <mergeCell ref="A7:C7"/>
    <mergeCell ref="A8:C8"/>
    <mergeCell ref="A9:C9"/>
    <mergeCell ref="A10:C10"/>
    <mergeCell ref="A11:C11"/>
    <mergeCell ref="A19:C19"/>
    <mergeCell ref="A20:C20"/>
    <mergeCell ref="A21:C21"/>
    <mergeCell ref="A13:C13"/>
    <mergeCell ref="A14:C14"/>
    <mergeCell ref="A15:C15"/>
    <mergeCell ref="A16:C16"/>
    <mergeCell ref="A17:C17"/>
    <mergeCell ref="A18:C18"/>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2021 00&amp;R&amp;"-,Standard"&amp;7&amp;P</oddFooter>
    <evenFooter>&amp;L&amp;"-,Standard"&amp;7&amp;P&amp;R&amp;"-,Standard"&amp;7StatA MV, Statistischer Bericht E413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Deckblatt</vt:lpstr>
      <vt:lpstr>Inhalt</vt:lpstr>
      <vt:lpstr>Vorbemerkungen</vt:lpstr>
      <vt:lpstr>Grafiken 2021</vt:lpstr>
      <vt:lpstr>1</vt:lpstr>
      <vt:lpstr>2</vt:lpstr>
      <vt:lpstr>Methodik</vt:lpstr>
      <vt:lpstr>Glossar</vt:lpstr>
      <vt:lpstr>Mehr zum Thema</vt:lpstr>
      <vt:lpstr>Qualitätsbericht</vt:lpstr>
      <vt:lpstr>Hilfsblatt</vt:lpstr>
      <vt:lpstr>Inhalt!_GoBack</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2021</dc:title>
  <dc:subject>Energie- und Wasserversorgung</dc:subject>
  <dc:creator>FB 431</dc:creator>
  <cp:lastModifiedBy>Luptowski, Simone</cp:lastModifiedBy>
  <cp:lastPrinted>2022-03-28T10:45:22Z</cp:lastPrinted>
  <dcterms:created xsi:type="dcterms:W3CDTF">2018-06-13T13:31:50Z</dcterms:created>
  <dcterms:modified xsi:type="dcterms:W3CDTF">2022-03-29T07:06:46Z</dcterms:modified>
</cp:coreProperties>
</file>